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900"/>
  </bookViews>
  <sheets>
    <sheet name="BL00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F39" i="2"/>
  <c r="F37" i="2"/>
  <c r="G36" i="2" l="1"/>
  <c r="G14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</calcChain>
</file>

<file path=xl/sharedStrings.xml><?xml version="1.0" encoding="utf-8"?>
<sst xmlns="http://schemas.openxmlformats.org/spreadsheetml/2006/main" count="33" uniqueCount="16">
  <si>
    <t>AÑO</t>
  </si>
  <si>
    <t>PRODUCCIÓN</t>
  </si>
  <si>
    <t>EXPORTACIÓN</t>
  </si>
  <si>
    <t>IMPORTACIÓN</t>
  </si>
  <si>
    <t>EXISTENCIAS</t>
  </si>
  <si>
    <t>CONSUMO INTERNO</t>
  </si>
  <si>
    <t>-</t>
  </si>
  <si>
    <t>2013*</t>
  </si>
  <si>
    <t>2014*</t>
  </si>
  <si>
    <t>2015*</t>
  </si>
  <si>
    <t>Fuente: Subsecretaría de Lechería - Ministerio de Agroindustria</t>
  </si>
  <si>
    <t>estadisticaslecheria@magyp.gob.ar</t>
  </si>
  <si>
    <t>Balance lácteo nacional (millones de litros equivalentes por año 1981-2016)</t>
  </si>
  <si>
    <t>* Datos provisorios elaborados en base a la Resolución 7/2014 y Resolución 230/2016 SAGyP</t>
  </si>
  <si>
    <t>** Debido a un error de procesamiento se ha actualizado la estadística el 01/03/2017. Datos provisorios elaborados en base a la Resolución 7/2014 y Resolución 230/2016 SAGyP</t>
  </si>
  <si>
    <t>2016**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</si>
</sst>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_ ;\-#,##0\ "/>
  </numFmts>
  <fonts count="13" x14ac:knownFonts="1">
    <font>
      <sz val="12"/>
      <color theme="1"/>
      <name val="Trebuchet MS"/>
      <family val="2"/>
    </font>
    <font>
      <b/>
      <sz val="10"/>
      <color theme="0"/>
      <name val="Trebuchet MS"/>
      <family val="2"/>
    </font>
    <font>
      <sz val="10"/>
      <color theme="1"/>
      <name val="Trebuchet MS"/>
      <family val="2"/>
    </font>
    <font>
      <sz val="12"/>
      <color theme="1"/>
      <name val="Trebuchet MS"/>
      <family val="2"/>
    </font>
    <font>
      <sz val="10"/>
      <name val="Trebuchet MS"/>
      <family val="2"/>
    </font>
    <font>
      <u/>
      <sz val="12"/>
      <color theme="10"/>
      <name val="Trebuchet MS"/>
      <family val="2"/>
    </font>
    <font>
      <u/>
      <sz val="9"/>
      <color theme="10"/>
      <name val="Trebuchet MS"/>
      <family val="2"/>
    </font>
    <font>
      <sz val="10"/>
      <name val="Arial"/>
      <family val="2"/>
    </font>
    <font>
      <b/>
      <sz val="14"/>
      <color theme="8" tint="-0.249977111117893"/>
      <name val="Trebuchet MS"/>
      <family val="2"/>
    </font>
    <font>
      <b/>
      <sz val="14"/>
      <color theme="1"/>
      <name val="Trebuchet MS"/>
      <family val="2"/>
    </font>
    <font>
      <u/>
      <sz val="10"/>
      <color theme="10"/>
      <name val="Trebuchet MS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F81BD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4" fillId="4" borderId="0" xfId="3" applyFont="1" applyFill="1" applyAlignment="1">
      <alignment horizontal="left" vertical="center"/>
    </xf>
    <xf numFmtId="0" fontId="10" fillId="4" borderId="0" xfId="2" applyFont="1" applyFill="1" applyAlignment="1" applyProtection="1">
      <alignment horizontal="left" vertical="center"/>
    </xf>
    <xf numFmtId="0" fontId="1" fillId="5" borderId="4" xfId="0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/>
    </xf>
    <xf numFmtId="0" fontId="12" fillId="4" borderId="0" xfId="3" applyFont="1" applyFill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13">
    <dxf>
      <font>
        <strike val="0"/>
        <outline val="0"/>
        <shadow val="0"/>
        <u val="none"/>
        <vertAlign val="baseline"/>
        <sz val="10"/>
        <color auto="1"/>
        <name val="Trebuchet MS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numFmt numFmtId="165" formatCode="_ * #,##0_ ;_ * \-#,##0_ ;_ * &quot;-&quot;??_ ;_ @_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scheme val="none"/>
      </font>
      <numFmt numFmtId="166" formatCode="d/m/yy;@"/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scheme val="none"/>
      </font>
      <fill>
        <patternFill patternType="solid">
          <fgColor indexed="64"/>
          <bgColor rgb="FF4F81BD"/>
        </patternFill>
      </fill>
      <alignment horizontal="center" vertical="center" textRotation="0" wrapText="1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13" displayName="Tabla13" ref="B4:G40" totalsRowShown="0" headerRowDxfId="10" dataDxfId="8" headerRowBorderDxfId="9" tableBorderDxfId="7" totalsRowBorderDxfId="6">
  <sortState ref="B5:G36">
    <sortCondition ref="B5"/>
  </sortState>
  <tableColumns count="6">
    <tableColumn id="1" name="AÑO" dataDxfId="5"/>
    <tableColumn id="2" name="PRODUCCIÓN" dataDxfId="4" dataCellStyle="Millares"/>
    <tableColumn id="3" name="EXPORTACIÓN" dataDxfId="3"/>
    <tableColumn id="4" name="IMPORTACIÓN" dataDxfId="2" dataCellStyle="Millares"/>
    <tableColumn id="7" name="CONSUMO INTERNO" dataDxfId="1" dataCellStyle="Millares"/>
    <tableColumn id="5" name="EXISTENCIAS" dataDxfId="0" dataCellStyle="Millares">
      <calculatedColumnFormula>+Tabla13[[#This Row],[PRODUCCIÓN]]-Tabla13[[#This Row],[EXPORTACIÓN]]+Tabla13[[#This Row],[IMPORTACIÓN]]-Tabla13[[#This Row],[CONSUMO INTERNO]]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9"/>
  <sheetViews>
    <sheetView tabSelected="1" topLeftCell="A28" zoomScaleNormal="100" workbookViewId="0">
      <selection activeCell="B41" sqref="B41"/>
    </sheetView>
  </sheetViews>
  <sheetFormatPr baseColWidth="10" defaultColWidth="9.125" defaultRowHeight="15" x14ac:dyDescent="0.35"/>
  <cols>
    <col min="1" max="1" width="9.125" style="1"/>
    <col min="2" max="4" width="13.875" style="1" customWidth="1"/>
    <col min="5" max="5" width="12.75" style="1" bestFit="1" customWidth="1"/>
    <col min="6" max="6" width="15.75" style="1" bestFit="1" customWidth="1"/>
    <col min="7" max="8" width="12.75" style="1" bestFit="1" customWidth="1"/>
    <col min="9" max="16384" width="9.125" style="1"/>
  </cols>
  <sheetData>
    <row r="2" spans="2:7" s="6" customFormat="1" ht="18.75" x14ac:dyDescent="0.35">
      <c r="B2" s="7" t="s">
        <v>12</v>
      </c>
    </row>
    <row r="3" spans="2:7" ht="19.5" thickBot="1" x14ac:dyDescent="0.4">
      <c r="B3" s="8"/>
    </row>
    <row r="4" spans="2:7" ht="15.75" thickBot="1" x14ac:dyDescent="0.4">
      <c r="B4" s="11" t="s">
        <v>0</v>
      </c>
      <c r="C4" s="11" t="s">
        <v>1</v>
      </c>
      <c r="D4" s="11" t="s">
        <v>2</v>
      </c>
      <c r="E4" s="11" t="s">
        <v>3</v>
      </c>
      <c r="F4" s="11" t="s">
        <v>5</v>
      </c>
      <c r="G4" s="11" t="s">
        <v>4</v>
      </c>
    </row>
    <row r="5" spans="2:7" x14ac:dyDescent="0.35">
      <c r="B5" s="2">
        <v>1981</v>
      </c>
      <c r="C5" s="3">
        <v>5092</v>
      </c>
      <c r="D5" s="4">
        <v>111</v>
      </c>
      <c r="E5" s="4">
        <v>144.5</v>
      </c>
      <c r="F5" s="4" t="s">
        <v>6</v>
      </c>
      <c r="G5" s="4" t="s">
        <v>6</v>
      </c>
    </row>
    <row r="6" spans="2:7" x14ac:dyDescent="0.35">
      <c r="B6" s="2">
        <v>1982</v>
      </c>
      <c r="C6" s="3">
        <v>5487</v>
      </c>
      <c r="D6" s="4">
        <v>340.1</v>
      </c>
      <c r="E6" s="4">
        <v>10.4</v>
      </c>
      <c r="F6" s="4" t="s">
        <v>6</v>
      </c>
      <c r="G6" s="4" t="s">
        <v>6</v>
      </c>
    </row>
    <row r="7" spans="2:7" x14ac:dyDescent="0.35">
      <c r="B7" s="2">
        <v>1983</v>
      </c>
      <c r="C7" s="3">
        <v>5696.8</v>
      </c>
      <c r="D7" s="4">
        <v>378.8</v>
      </c>
      <c r="E7" s="4">
        <v>13.5</v>
      </c>
      <c r="F7" s="4" t="s">
        <v>6</v>
      </c>
      <c r="G7" s="4" t="s">
        <v>6</v>
      </c>
    </row>
    <row r="8" spans="2:7" x14ac:dyDescent="0.35">
      <c r="B8" s="2">
        <v>1984</v>
      </c>
      <c r="C8" s="3">
        <v>5340.8</v>
      </c>
      <c r="D8" s="4">
        <v>99.7</v>
      </c>
      <c r="E8" s="4">
        <v>31</v>
      </c>
      <c r="F8" s="4" t="s">
        <v>6</v>
      </c>
      <c r="G8" s="4" t="s">
        <v>6</v>
      </c>
    </row>
    <row r="9" spans="2:7" x14ac:dyDescent="0.35">
      <c r="B9" s="2">
        <v>1985</v>
      </c>
      <c r="C9" s="3">
        <v>5961.8</v>
      </c>
      <c r="D9" s="4">
        <v>77.5</v>
      </c>
      <c r="E9" s="4">
        <v>20</v>
      </c>
      <c r="F9" s="4" t="s">
        <v>6</v>
      </c>
      <c r="G9" s="4" t="s">
        <v>6</v>
      </c>
    </row>
    <row r="10" spans="2:7" x14ac:dyDescent="0.35">
      <c r="B10" s="2">
        <v>1986</v>
      </c>
      <c r="C10" s="3">
        <v>5720.9</v>
      </c>
      <c r="D10" s="4">
        <v>137</v>
      </c>
      <c r="E10" s="4">
        <v>71</v>
      </c>
      <c r="F10" s="4" t="s">
        <v>6</v>
      </c>
      <c r="G10" s="4" t="s">
        <v>6</v>
      </c>
    </row>
    <row r="11" spans="2:7" x14ac:dyDescent="0.35">
      <c r="B11" s="2">
        <v>1987</v>
      </c>
      <c r="C11" s="3">
        <v>6189.9</v>
      </c>
      <c r="D11" s="4">
        <v>91</v>
      </c>
      <c r="E11" s="4">
        <v>122</v>
      </c>
      <c r="F11" s="4" t="s">
        <v>6</v>
      </c>
      <c r="G11" s="4" t="s">
        <v>6</v>
      </c>
    </row>
    <row r="12" spans="2:7" x14ac:dyDescent="0.35">
      <c r="B12" s="2">
        <v>1988</v>
      </c>
      <c r="C12" s="3">
        <v>6061</v>
      </c>
      <c r="D12" s="4">
        <v>438</v>
      </c>
      <c r="E12" s="4">
        <v>62</v>
      </c>
      <c r="F12" s="4" t="s">
        <v>6</v>
      </c>
      <c r="G12" s="4" t="s">
        <v>6</v>
      </c>
    </row>
    <row r="13" spans="2:7" x14ac:dyDescent="0.35">
      <c r="B13" s="2">
        <v>1989</v>
      </c>
      <c r="C13" s="3">
        <v>6520</v>
      </c>
      <c r="D13" s="4">
        <v>869.51499999999999</v>
      </c>
      <c r="E13" s="4">
        <v>5.2359999999999998</v>
      </c>
      <c r="F13" s="4" t="s">
        <v>6</v>
      </c>
      <c r="G13" s="4" t="s">
        <v>6</v>
      </c>
    </row>
    <row r="14" spans="2:7" x14ac:dyDescent="0.35">
      <c r="B14" s="2">
        <v>1990</v>
      </c>
      <c r="C14" s="3">
        <v>6093</v>
      </c>
      <c r="D14" s="4">
        <v>950.45100000000002</v>
      </c>
      <c r="E14" s="4">
        <v>23.451000000000001</v>
      </c>
      <c r="F14" s="4">
        <v>5293.7696985609464</v>
      </c>
      <c r="G14" s="4">
        <f>+Tabla13[[#This Row],[PRODUCCIÓN]]-Tabla13[[#This Row],[EXPORTACIÓN]]+Tabla13[[#This Row],[IMPORTACIÓN]]-Tabla13[[#This Row],[CONSUMO INTERNO]]</f>
        <v>-127.76969856094638</v>
      </c>
    </row>
    <row r="15" spans="2:7" x14ac:dyDescent="0.35">
      <c r="B15" s="2">
        <v>1991</v>
      </c>
      <c r="C15" s="3">
        <v>5936.9</v>
      </c>
      <c r="D15" s="4">
        <v>402.71499999999997</v>
      </c>
      <c r="E15" s="4">
        <v>540.24</v>
      </c>
      <c r="F15" s="4">
        <v>6057.3211694916272</v>
      </c>
      <c r="G15" s="4">
        <f>+Tabla13[[#This Row],[PRODUCCIÓN]]-Tabla13[[#This Row],[EXPORTACIÓN]]+Tabla13[[#This Row],[IMPORTACIÓN]]-Tabla13[[#This Row],[CONSUMO INTERNO]]</f>
        <v>17.103830508372084</v>
      </c>
    </row>
    <row r="16" spans="2:7" x14ac:dyDescent="0.35">
      <c r="B16" s="2">
        <v>1992</v>
      </c>
      <c r="C16" s="3">
        <v>6590.5</v>
      </c>
      <c r="D16" s="4">
        <v>57.228999999999999</v>
      </c>
      <c r="E16" s="4">
        <v>857.10699999999997</v>
      </c>
      <c r="F16" s="4">
        <v>7120.3351858607002</v>
      </c>
      <c r="G16" s="4">
        <f>+Tabla13[[#This Row],[PRODUCCIÓN]]-Tabla13[[#This Row],[EXPORTACIÓN]]+Tabla13[[#This Row],[IMPORTACIÓN]]-Tabla13[[#This Row],[CONSUMO INTERNO]]</f>
        <v>270.04281413929948</v>
      </c>
    </row>
    <row r="17" spans="2:7" x14ac:dyDescent="0.35">
      <c r="B17" s="2">
        <v>1993</v>
      </c>
      <c r="C17" s="3">
        <v>7002</v>
      </c>
      <c r="D17" s="4">
        <v>306.04000000000002</v>
      </c>
      <c r="E17" s="4">
        <v>300.87700000000001</v>
      </c>
      <c r="F17" s="4">
        <v>7181.8370000000004</v>
      </c>
      <c r="G17" s="4">
        <f>+Tabla13[[#This Row],[PRODUCCIÓN]]-Tabla13[[#This Row],[EXPORTACIÓN]]+Tabla13[[#This Row],[IMPORTACIÓN]]-Tabla13[[#This Row],[CONSUMO INTERNO]]</f>
        <v>-185</v>
      </c>
    </row>
    <row r="18" spans="2:7" x14ac:dyDescent="0.35">
      <c r="B18" s="2">
        <v>1994</v>
      </c>
      <c r="C18" s="3">
        <v>7777</v>
      </c>
      <c r="D18" s="4">
        <v>526.63699999999994</v>
      </c>
      <c r="E18" s="4">
        <v>390.892</v>
      </c>
      <c r="F18" s="4">
        <v>7665.9739252729469</v>
      </c>
      <c r="G18" s="4">
        <f>+Tabla13[[#This Row],[PRODUCCIÓN]]-Tabla13[[#This Row],[EXPORTACIÓN]]+Tabla13[[#This Row],[IMPORTACIÓN]]-Tabla13[[#This Row],[CONSUMO INTERNO]]</f>
        <v>-24.718925272946763</v>
      </c>
    </row>
    <row r="19" spans="2:7" x14ac:dyDescent="0.35">
      <c r="B19" s="2">
        <v>1995</v>
      </c>
      <c r="C19" s="3">
        <v>8506.7000000000007</v>
      </c>
      <c r="D19" s="4">
        <v>1094.2090000000001</v>
      </c>
      <c r="E19" s="4">
        <v>226.506</v>
      </c>
      <c r="F19" s="4">
        <v>7577.8468975046762</v>
      </c>
      <c r="G19" s="4">
        <f>+Tabla13[[#This Row],[PRODUCCIÓN]]-Tabla13[[#This Row],[EXPORTACIÓN]]+Tabla13[[#This Row],[IMPORTACIÓN]]-Tabla13[[#This Row],[CONSUMO INTERNO]]</f>
        <v>61.150102495324973</v>
      </c>
    </row>
    <row r="20" spans="2:7" x14ac:dyDescent="0.35">
      <c r="B20" s="2">
        <v>1996</v>
      </c>
      <c r="C20" s="3">
        <v>8865</v>
      </c>
      <c r="D20" s="4">
        <v>1118</v>
      </c>
      <c r="E20" s="4">
        <v>238</v>
      </c>
      <c r="F20" s="4">
        <v>7815.9807958741767</v>
      </c>
      <c r="G20" s="4">
        <f>+Tabla13[[#This Row],[PRODUCCIÓN]]-Tabla13[[#This Row],[EXPORTACIÓN]]+Tabla13[[#This Row],[IMPORTACIÓN]]-Tabla13[[#This Row],[CONSUMO INTERNO]]</f>
        <v>169.01920412582331</v>
      </c>
    </row>
    <row r="21" spans="2:7" x14ac:dyDescent="0.35">
      <c r="B21" s="2">
        <v>1997</v>
      </c>
      <c r="C21" s="3">
        <v>9089.9079999999994</v>
      </c>
      <c r="D21" s="4">
        <v>1196.489</v>
      </c>
      <c r="E21" s="4">
        <v>252.70500000000001</v>
      </c>
      <c r="F21" s="4">
        <v>8141.7845243030233</v>
      </c>
      <c r="G21" s="4">
        <f>+Tabla13[[#This Row],[PRODUCCIÓN]]-Tabla13[[#This Row],[EXPORTACIÓN]]+Tabla13[[#This Row],[IMPORTACIÓN]]-Tabla13[[#This Row],[CONSUMO INTERNO]]</f>
        <v>4.3394756969764785</v>
      </c>
    </row>
    <row r="22" spans="2:7" x14ac:dyDescent="0.35">
      <c r="B22" s="2">
        <v>1998</v>
      </c>
      <c r="C22" s="3">
        <v>9546.0040688090303</v>
      </c>
      <c r="D22" s="4">
        <v>1321.65125616</v>
      </c>
      <c r="E22" s="4">
        <v>182.73072352999998</v>
      </c>
      <c r="F22" s="4">
        <v>8176.1409344433905</v>
      </c>
      <c r="G22" s="4">
        <f>+Tabla13[[#This Row],[PRODUCCIÓN]]-Tabla13[[#This Row],[EXPORTACIÓN]]+Tabla13[[#This Row],[IMPORTACIÓN]]-Tabla13[[#This Row],[CONSUMO INTERNO]]</f>
        <v>230.94260173563998</v>
      </c>
    </row>
    <row r="23" spans="2:7" x14ac:dyDescent="0.35">
      <c r="B23" s="2">
        <v>1999</v>
      </c>
      <c r="C23" s="3">
        <v>10328.837</v>
      </c>
      <c r="D23" s="4">
        <v>1848.03120661188</v>
      </c>
      <c r="E23" s="4">
        <v>81.047958498966295</v>
      </c>
      <c r="F23" s="4">
        <v>8445.5088814817555</v>
      </c>
      <c r="G23" s="4">
        <f>+Tabla13[[#This Row],[PRODUCCIÓN]]-Tabla13[[#This Row],[EXPORTACIÓN]]+Tabla13[[#This Row],[IMPORTACIÓN]]-Tabla13[[#This Row],[CONSUMO INTERNO]]</f>
        <v>116.34487040532986</v>
      </c>
    </row>
    <row r="24" spans="2:7" x14ac:dyDescent="0.35">
      <c r="B24" s="2">
        <v>2000</v>
      </c>
      <c r="C24" s="3">
        <v>9816.6939814420402</v>
      </c>
      <c r="D24" s="4">
        <v>1476.0076091710428</v>
      </c>
      <c r="E24" s="4">
        <v>66.535573961793219</v>
      </c>
      <c r="F24" s="4">
        <v>8483.9399501669468</v>
      </c>
      <c r="G24" s="4">
        <f>+Tabla13[[#This Row],[PRODUCCIÓN]]-Tabla13[[#This Row],[EXPORTACIÓN]]+Tabla13[[#This Row],[IMPORTACIÓN]]-Tabla13[[#This Row],[CONSUMO INTERNO]]</f>
        <v>-76.718003934156513</v>
      </c>
    </row>
    <row r="25" spans="2:7" x14ac:dyDescent="0.35">
      <c r="B25" s="2">
        <v>2001</v>
      </c>
      <c r="C25" s="3">
        <v>9474.6500918021502</v>
      </c>
      <c r="D25" s="4">
        <v>1162.6888092282657</v>
      </c>
      <c r="E25" s="4">
        <v>74.73759435695176</v>
      </c>
      <c r="F25" s="4">
        <v>8196.2974782371239</v>
      </c>
      <c r="G25" s="4">
        <f>+Tabla13[[#This Row],[PRODUCCIÓN]]-Tabla13[[#This Row],[EXPORTACIÓN]]+Tabla13[[#This Row],[IMPORTACIÓN]]-Tabla13[[#This Row],[CONSUMO INTERNO]]</f>
        <v>190.4013986937116</v>
      </c>
    </row>
    <row r="26" spans="2:7" x14ac:dyDescent="0.35">
      <c r="B26" s="2">
        <v>2002</v>
      </c>
      <c r="C26" s="3">
        <v>8528.6121150360359</v>
      </c>
      <c r="D26" s="4">
        <v>1721.3118711807324</v>
      </c>
      <c r="E26" s="4">
        <v>29.116343863732968</v>
      </c>
      <c r="F26" s="4">
        <v>7276.1670967473365</v>
      </c>
      <c r="G26" s="4">
        <f>+Tabla13[[#This Row],[PRODUCCIÓN]]-Tabla13[[#This Row],[EXPORTACIÓN]]+Tabla13[[#This Row],[IMPORTACIÓN]]-Tabla13[[#This Row],[CONSUMO INTERNO]]</f>
        <v>-439.75050902830026</v>
      </c>
    </row>
    <row r="27" spans="2:7" x14ac:dyDescent="0.35">
      <c r="B27" s="2">
        <v>2003</v>
      </c>
      <c r="C27" s="3">
        <v>7951.3144202402218</v>
      </c>
      <c r="D27" s="4">
        <v>1292.121448335198</v>
      </c>
      <c r="E27" s="4">
        <v>93.755326730868646</v>
      </c>
      <c r="F27" s="4">
        <v>6763.2730154712071</v>
      </c>
      <c r="G27" s="4">
        <f>+Tabla13[[#This Row],[PRODUCCIÓN]]-Tabla13[[#This Row],[EXPORTACIÓN]]+Tabla13[[#This Row],[IMPORTACIÓN]]-Tabla13[[#This Row],[CONSUMO INTERNO]]</f>
        <v>-10.324716835314575</v>
      </c>
    </row>
    <row r="28" spans="2:7" x14ac:dyDescent="0.35">
      <c r="B28" s="2">
        <v>2004</v>
      </c>
      <c r="C28" s="3">
        <v>9168.6024831344475</v>
      </c>
      <c r="D28" s="4">
        <v>2175.5532991225969</v>
      </c>
      <c r="E28" s="4">
        <v>62.710169110971684</v>
      </c>
      <c r="F28" s="4">
        <v>7161.6505841825201</v>
      </c>
      <c r="G28" s="4">
        <f>+Tabla13[[#This Row],[PRODUCCIÓN]]-Tabla13[[#This Row],[EXPORTACIÓN]]+Tabla13[[#This Row],[IMPORTACIÓN]]-Tabla13[[#This Row],[CONSUMO INTERNO]]</f>
        <v>-105.89123105969793</v>
      </c>
    </row>
    <row r="29" spans="2:7" x14ac:dyDescent="0.35">
      <c r="B29" s="2">
        <v>2005</v>
      </c>
      <c r="C29" s="3">
        <v>9493.2872681069421</v>
      </c>
      <c r="D29" s="4">
        <v>2214.725043078306</v>
      </c>
      <c r="E29" s="4">
        <v>52.698649908660698</v>
      </c>
      <c r="F29" s="4">
        <v>7084.7058331376002</v>
      </c>
      <c r="G29" s="4">
        <f>+Tabla13[[#This Row],[PRODUCCIÓN]]-Tabla13[[#This Row],[EXPORTACIÓN]]+Tabla13[[#This Row],[IMPORTACIÓN]]-Tabla13[[#This Row],[CONSUMO INTERNO]]</f>
        <v>246.55504179969648</v>
      </c>
    </row>
    <row r="30" spans="2:7" x14ac:dyDescent="0.35">
      <c r="B30" s="2">
        <v>2006</v>
      </c>
      <c r="C30" s="3">
        <v>10161.502029340854</v>
      </c>
      <c r="D30" s="4">
        <v>2849.710420040125</v>
      </c>
      <c r="E30" s="4">
        <v>20.051267580667425</v>
      </c>
      <c r="F30" s="4">
        <v>7387.0416979612337</v>
      </c>
      <c r="G30" s="4">
        <f>+Tabla13[[#This Row],[PRODUCCIÓN]]-Tabla13[[#This Row],[EXPORTACIÓN]]+Tabla13[[#This Row],[IMPORTACIÓN]]-Tabla13[[#This Row],[CONSUMO INTERNO]]</f>
        <v>-55.198821079836307</v>
      </c>
    </row>
    <row r="31" spans="2:7" x14ac:dyDescent="0.35">
      <c r="B31" s="2">
        <v>2007</v>
      </c>
      <c r="C31" s="3">
        <v>9527.0457081823315</v>
      </c>
      <c r="D31" s="4">
        <v>1815.2053712526019</v>
      </c>
      <c r="E31" s="4">
        <v>23.132817503987827</v>
      </c>
      <c r="F31" s="4">
        <v>7633.3263081873029</v>
      </c>
      <c r="G31" s="4">
        <f>+Tabla13[[#This Row],[PRODUCCIÓN]]-Tabla13[[#This Row],[EXPORTACIÓN]]+Tabla13[[#This Row],[IMPORTACIÓN]]-Tabla13[[#This Row],[CONSUMO INTERNO]]</f>
        <v>101.6468462464145</v>
      </c>
    </row>
    <row r="32" spans="2:7" x14ac:dyDescent="0.35">
      <c r="B32" s="2">
        <v>2008</v>
      </c>
      <c r="C32" s="3">
        <v>10010.008316470614</v>
      </c>
      <c r="D32" s="4">
        <v>1997.9240934737973</v>
      </c>
      <c r="E32" s="4">
        <v>12.506308760397298</v>
      </c>
      <c r="F32" s="4">
        <v>8029.8858079449737</v>
      </c>
      <c r="G32" s="4">
        <f>+Tabla13[[#This Row],[PRODUCCIÓN]]-Tabla13[[#This Row],[EXPORTACIÓN]]+Tabla13[[#This Row],[IMPORTACIÓN]]-Tabla13[[#This Row],[CONSUMO INTERNO]]</f>
        <v>-5.2952761877595549</v>
      </c>
    </row>
    <row r="33" spans="2:7" x14ac:dyDescent="0.35">
      <c r="B33" s="2">
        <v>2009</v>
      </c>
      <c r="C33" s="3">
        <v>10054.598174153018</v>
      </c>
      <c r="D33" s="4">
        <v>2003.8070642925786</v>
      </c>
      <c r="E33" s="4">
        <v>10.461885335783386</v>
      </c>
      <c r="F33" s="4">
        <v>8159.3096359501051</v>
      </c>
      <c r="G33" s="4">
        <f>+Tabla13[[#This Row],[PRODUCCIÓN]]-Tabla13[[#This Row],[EXPORTACIÓN]]+Tabla13[[#This Row],[IMPORTACIÓN]]-Tabla13[[#This Row],[CONSUMO INTERNO]]</f>
        <v>-98.056640753882675</v>
      </c>
    </row>
    <row r="34" spans="2:7" x14ac:dyDescent="0.35">
      <c r="B34" s="2">
        <v>2010</v>
      </c>
      <c r="C34" s="3">
        <v>10307.517985890234</v>
      </c>
      <c r="D34" s="4">
        <v>1896.5141481425042</v>
      </c>
      <c r="E34" s="4">
        <v>30.431686893344999</v>
      </c>
      <c r="F34" s="4">
        <v>8303.5001871509703</v>
      </c>
      <c r="G34" s="4">
        <f>+Tabla13[[#This Row],[PRODUCCIÓN]]-Tabla13[[#This Row],[EXPORTACIÓN]]+Tabla13[[#This Row],[IMPORTACIÓN]]-Tabla13[[#This Row],[CONSUMO INTERNO]]</f>
        <v>137.93533749010567</v>
      </c>
    </row>
    <row r="35" spans="2:7" x14ac:dyDescent="0.35">
      <c r="B35" s="2">
        <v>2011</v>
      </c>
      <c r="C35" s="3">
        <v>11206.260548930464</v>
      </c>
      <c r="D35" s="4">
        <v>2710.8528589691373</v>
      </c>
      <c r="E35" s="4">
        <v>10.948604504679754</v>
      </c>
      <c r="F35" s="4">
        <v>8393.2262272242951</v>
      </c>
      <c r="G35" s="4">
        <f>+Tabla13[[#This Row],[PRODUCCIÓN]]-Tabla13[[#This Row],[EXPORTACIÓN]]+Tabla13[[#This Row],[IMPORTACIÓN]]-Tabla13[[#This Row],[CONSUMO INTERNO]]</f>
        <v>113.130067241711</v>
      </c>
    </row>
    <row r="36" spans="2:7" x14ac:dyDescent="0.35">
      <c r="B36" s="2">
        <v>2012</v>
      </c>
      <c r="C36" s="3">
        <v>11338.666933728709</v>
      </c>
      <c r="D36" s="4">
        <v>2492.5084842915985</v>
      </c>
      <c r="E36" s="4">
        <v>6.3341804830436033</v>
      </c>
      <c r="F36" s="4">
        <v>8917.6330870722941</v>
      </c>
      <c r="G36" s="4">
        <f>+Tabla13[[#This Row],[PRODUCCIÓN]]-Tabla13[[#This Row],[EXPORTACIÓN]]+Tabla13[[#This Row],[IMPORTACIÓN]]-Tabla13[[#This Row],[CONSUMO INTERNO]]</f>
        <v>-65.140457152139788</v>
      </c>
    </row>
    <row r="37" spans="2:7" x14ac:dyDescent="0.35">
      <c r="B37" s="2" t="s">
        <v>7</v>
      </c>
      <c r="C37" s="3">
        <v>10971</v>
      </c>
      <c r="D37" s="4">
        <v>2890.469427677916</v>
      </c>
      <c r="E37" s="4">
        <v>26.785957900753601</v>
      </c>
      <c r="F37" s="4">
        <f>Tabla13[[#This Row],[PRODUCCIÓN]]+Tabla13[[#This Row],[IMPORTACIÓN]]-Tabla13[[#This Row],[EXPORTACIÓN]]-Tabla13[[#This Row],[EXISTENCIAS]]</f>
        <v>8304.3165302228372</v>
      </c>
      <c r="G37" s="4">
        <v>-197</v>
      </c>
    </row>
    <row r="38" spans="2:7" x14ac:dyDescent="0.35">
      <c r="B38" s="2" t="s">
        <v>8</v>
      </c>
      <c r="C38" s="3">
        <v>11010</v>
      </c>
      <c r="D38" s="4">
        <v>2509.8686156566405</v>
      </c>
      <c r="E38" s="4">
        <v>21.476489983802811</v>
      </c>
      <c r="F38" s="4">
        <f>Tabla13[[#This Row],[PRODUCCIÓN]]+Tabla13[[#This Row],[IMPORTACIÓN]]-Tabla13[[#This Row],[EXPORTACIÓN]]-Tabla13[[#This Row],[EXISTENCIAS]]</f>
        <v>8238.6078743271628</v>
      </c>
      <c r="G38" s="4">
        <v>283</v>
      </c>
    </row>
    <row r="39" spans="2:7" x14ac:dyDescent="0.35">
      <c r="B39" s="2" t="s">
        <v>9</v>
      </c>
      <c r="C39" s="3">
        <v>11314</v>
      </c>
      <c r="D39" s="4">
        <v>2247.4704539058193</v>
      </c>
      <c r="E39" s="4">
        <v>8.876626374999999</v>
      </c>
      <c r="F39" s="4">
        <f>Tabla13[[#This Row],[PRODUCCIÓN]]+Tabla13[[#This Row],[IMPORTACIÓN]]-Tabla13[[#This Row],[EXPORTACIÓN]]-Tabla13[[#This Row],[EXISTENCIAS]]</f>
        <v>9027.4061724691819</v>
      </c>
      <c r="G39" s="4">
        <v>48</v>
      </c>
    </row>
    <row r="40" spans="2:7" x14ac:dyDescent="0.35">
      <c r="B40" s="2" t="s">
        <v>15</v>
      </c>
      <c r="C40" s="3">
        <v>9895.3496242081528</v>
      </c>
      <c r="D40" s="4">
        <v>1646.9707339105803</v>
      </c>
      <c r="E40" s="4">
        <v>11.088706090799999</v>
      </c>
      <c r="F40" s="4">
        <v>8573.9921588529942</v>
      </c>
      <c r="G40" s="4">
        <v>-314.52456246462305</v>
      </c>
    </row>
    <row r="42" spans="2:7" s="6" customFormat="1" x14ac:dyDescent="0.35">
      <c r="B42" s="9" t="s">
        <v>10</v>
      </c>
    </row>
    <row r="43" spans="2:7" s="6" customFormat="1" x14ac:dyDescent="0.35">
      <c r="B43" s="9" t="s">
        <v>13</v>
      </c>
    </row>
    <row r="44" spans="2:7" s="12" customFormat="1" x14ac:dyDescent="0.35">
      <c r="B44" s="9" t="s">
        <v>14</v>
      </c>
      <c r="C44" s="13"/>
      <c r="D44" s="13"/>
      <c r="E44" s="13"/>
      <c r="F44" s="13"/>
    </row>
    <row r="45" spans="2:7" s="6" customFormat="1" x14ac:dyDescent="0.35">
      <c r="B45" s="10" t="s">
        <v>11</v>
      </c>
    </row>
    <row r="169" spans="5:7" x14ac:dyDescent="0.35">
      <c r="E169" s="5"/>
      <c r="F169" s="5"/>
      <c r="G169" s="5"/>
    </row>
  </sheetData>
  <conditionalFormatting sqref="B44">
    <cfRule type="cellIs" dxfId="12" priority="2" stopIfTrue="1" operator="lessThan">
      <formula>0</formula>
    </cfRule>
  </conditionalFormatting>
  <conditionalFormatting sqref="B44">
    <cfRule type="cellIs" dxfId="11" priority="1" stopIfTrue="1" operator="lessThan">
      <formula>0</formula>
    </cfRule>
  </conditionalFormatting>
  <hyperlinks>
    <hyperlink ref="B45" r:id="rId1"/>
  </hyperlinks>
  <pageMargins left="1.0416666666666666E-2" right="1.0416666666666666E-2" top="0.75" bottom="0.75" header="0.3" footer="0.3"/>
  <pageSetup paperSize="9" orientation="landscape" horizontalDpi="4294967295" verticalDpi="4294967295" r:id="rId2"/>
  <ignoredErrors>
    <ignoredError sqref="G37:G39" calculatedColumn="1"/>
  </ignoredErrors>
  <webPublishItems count="1">
    <webPublishItem id="3626" divId="TABLA VOLUMEN EN LITROS 2013-2016_3626" sourceType="sheet" destinationFile="C:\Users\Martin\Desktop\Dropbox\PÁGINA WEB LECHERÍA\TABLA VOLUMEN EN LITROS 2013-2016.htm"/>
  </webPublishItem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BL001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Joaquin Perez Martin</cp:lastModifiedBy>
  <dcterms:created xsi:type="dcterms:W3CDTF">2016-02-26T14:43:10Z</dcterms:created>
  <dcterms:modified xsi:type="dcterms:W3CDTF">2017-03-01T16:24:14Z</dcterms:modified>
</cp:coreProperties>
</file>