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ORDINACIONES\COMEX\ARCHIVOS WEB\2025\MARZO\"/>
    </mc:Choice>
  </mc:AlternateContent>
  <bookViews>
    <workbookView xWindow="0" yWindow="0" windowWidth="28800" windowHeight="11430"/>
  </bookViews>
  <sheets>
    <sheet name="ME01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I31" i="1" l="1"/>
  <c r="H31" i="1" l="1"/>
  <c r="G31" i="1"/>
  <c r="F31" i="1" l="1"/>
  <c r="E31" i="1" l="1"/>
  <c r="D31" i="1" l="1"/>
  <c r="C31" i="1" l="1"/>
  <c r="N30" i="1" l="1"/>
  <c r="M30" i="1"/>
  <c r="L30" i="1"/>
  <c r="K30" i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<sst xmlns="http://schemas.openxmlformats.org/spreadsheetml/2006/main" count="17" uniqueCount="17">
  <si>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</si>
  <si>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</si>
  <si>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</si>
  <si>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</si>
  <si>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</si>
  <si>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</si>
  <si>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</si>
  <si>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</si>
  <si>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</si>
  <si>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</si>
  <si>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</si>
  <si>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</si>
  <si>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</si>
  <si>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estadisticaslecheria@magyp.gob.ar</t>
  </si>
  <si>
    <t xml:space="preserve">Fuente: INDEC </t>
  </si>
  <si>
    <t>Elaborados por la Dirección Nacional de Lechería - Secretaría de Agricultura, Ganadería y Pesca</t>
  </si>
  <si>
    <t>Balanza comercial (miles de US$ por mes 1991-2025)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</si>
</sst>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[Red]\-#,##0.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8"/>
      <color theme="1"/>
      <name val="Trebuchet MS"/>
      <family val="2"/>
    </font>
    <font>
      <sz val="8"/>
      <color rgb="FF000000"/>
      <name val="Trebuchet MS"/>
      <family val="2"/>
    </font>
    <font>
      <u/>
      <sz val="12"/>
      <color theme="10"/>
      <name val="Trebuchet MS"/>
      <family val="2"/>
    </font>
    <font>
      <u/>
      <sz val="8"/>
      <color theme="10"/>
      <name val="Trebuchet MS"/>
      <family val="2"/>
    </font>
    <font>
      <b/>
      <sz val="10"/>
      <color theme="4" tint="-0.249977111117893"/>
      <name val="Calibri"/>
      <family val="2"/>
      <scheme val="minor"/>
    </font>
    <font>
      <b/>
      <sz val="8"/>
      <color theme="0"/>
      <name val="Trebuchet MS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</fonts>
  <fills count="38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16" applyNumberFormat="0" applyAlignment="0" applyProtection="0"/>
    <xf numFmtId="0" fontId="17" fillId="11" borderId="17" applyNumberFormat="0" applyAlignment="0" applyProtection="0"/>
    <xf numFmtId="0" fontId="18" fillId="11" borderId="16" applyNumberFormat="0" applyAlignment="0" applyProtection="0"/>
    <xf numFmtId="0" fontId="19" fillId="0" borderId="18" applyNumberFormat="0" applyFill="0" applyAlignment="0" applyProtection="0"/>
    <xf numFmtId="0" fontId="20" fillId="12" borderId="19" applyNumberFormat="0" applyAlignment="0" applyProtection="0"/>
    <xf numFmtId="0" fontId="21" fillId="0" borderId="0" applyNumberFormat="0" applyFill="0" applyBorder="0" applyAlignment="0" applyProtection="0"/>
    <xf numFmtId="0" fontId="8" fillId="13" borderId="20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25" fillId="0" borderId="0"/>
  </cellStyleXfs>
  <cellXfs count="20">
    <xf numFmtId="0" fontId="0" fillId="0" borderId="0" xfId="0"/>
    <xf numFmtId="0" fontId="0" fillId="5" borderId="0" xfId="0" applyFill="1"/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5" fillId="6" borderId="0" xfId="1" applyFont="1" applyFill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8">
    <dxf>
      <fill>
        <patternFill>
          <bgColor theme="3" tint="0.59996337778862885"/>
        </patternFill>
      </fill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z val="18"/>
        <color theme="0"/>
      </font>
      <fill>
        <patternFill>
          <bgColor rgb="FFFF9900"/>
        </patternFill>
      </fill>
    </dxf>
    <dxf>
      <font>
        <b/>
        <i val="0"/>
        <sz val="18"/>
        <color theme="0"/>
      </font>
      <fill>
        <patternFill patternType="solid">
          <bgColor rgb="FFFF5050"/>
        </patternFill>
      </fill>
    </dxf>
    <dxf>
      <font>
        <b/>
        <i val="0"/>
        <sz val="18"/>
        <color theme="0"/>
      </font>
      <fill>
        <patternFill>
          <bgColor rgb="FF3399FF"/>
        </patternFill>
      </fill>
    </dxf>
    <dxf>
      <fill>
        <patternFill>
          <bgColor rgb="FF00B050"/>
        </patternFill>
      </fill>
    </dxf>
    <dxf>
      <font>
        <b/>
        <i val="0"/>
        <sz val="18"/>
        <color theme="0"/>
      </font>
      <fill>
        <patternFill>
          <bgColor rgb="FF00CC99"/>
        </patternFill>
      </fill>
    </dxf>
    <dxf>
      <fill>
        <patternFill patternType="solid">
          <bgColor rgb="FF33CC33"/>
        </patternFill>
      </fill>
    </dxf>
    <dxf>
      <fill>
        <patternFill>
          <bgColor rgb="FF92D050"/>
        </patternFill>
      </fill>
    </dxf>
  </dxfs>
  <tableStyles count="9" defaultTableStyle="TableStyleMedium2" defaultPivotStyle="PivotStyleLight16">
    <tableStyle name="Estilo de segmentación de datos 1" pivot="0" table="0" count="0"/>
    <tableStyle name="Estilo de segmentación de datos 2" pivot="0" table="0" count="1">
      <tableStyleElement type="wholeTable" dxfId="7"/>
    </tableStyle>
    <tableStyle name="Estilo de segmentación de datos 3" pivot="0" table="0" count="1">
      <tableStyleElement type="headerRow" dxfId="6"/>
    </tableStyle>
    <tableStyle name="Estilo de segmentación de datos 4" pivot="0" table="0" count="1">
      <tableStyleElement type="wholeTable" dxfId="5"/>
    </tableStyle>
    <tableStyle name="Estilo de segmentación de datos 5" pivot="0" table="0" count="1">
      <tableStyleElement type="headerRow" dxfId="4"/>
    </tableStyle>
    <tableStyle name="Estilo de segmentación de datos 6" pivot="0" table="0" count="1">
      <tableStyleElement type="wholeTable" dxfId="3"/>
    </tableStyle>
    <tableStyle name="Estilo de segmentación de datos 7" pivot="0" table="0" count="1">
      <tableStyleElement type="wholeTable" dxfId="2"/>
    </tableStyle>
    <tableStyle name="Estilo de segmentación de datos 8" pivot="0" table="0" count="1">
      <tableStyleElement type="wholeTable" dxfId="1"/>
    </tableStyle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5"/>
  <sheetViews>
    <sheetView tabSelected="1" zoomScale="70" zoomScaleNormal="70" workbookViewId="0">
      <selection activeCell="H42" sqref="H42"/>
    </sheetView>
  </sheetViews>
  <sheetFormatPr baseColWidth="10" defaultColWidth="11.42578125" defaultRowHeight="15" x14ac:dyDescent="0.25"/>
  <cols>
    <col min="1" max="1" width="11.42578125" style="1"/>
    <col min="2" max="2" width="14.42578125" style="1" customWidth="1"/>
    <col min="3" max="7" width="11.42578125" style="1"/>
    <col min="8" max="8" width="12.7109375" style="1" bestFit="1" customWidth="1"/>
    <col min="9" max="9" width="11.7109375" style="1" bestFit="1" customWidth="1"/>
    <col min="10" max="10" width="11.42578125" style="1"/>
    <col min="11" max="11" width="13" style="1" bestFit="1" customWidth="1"/>
    <col min="12" max="12" width="11.42578125" style="1"/>
    <col min="13" max="13" width="12.28515625" style="1" bestFit="1" customWidth="1"/>
    <col min="14" max="16384" width="11.42578125" style="1"/>
  </cols>
  <sheetData>
    <row r="2" spans="2:14" x14ac:dyDescent="0.25">
      <c r="B2" s="19" t="s">
        <v>16</v>
      </c>
      <c r="C2" s="19"/>
      <c r="D2" s="19"/>
      <c r="E2" s="19"/>
      <c r="F2" s="19"/>
      <c r="G2" s="19"/>
    </row>
    <row r="3" spans="2:14" ht="15.75" thickBot="1" x14ac:dyDescent="0.3"/>
    <row r="4" spans="2:14" x14ac:dyDescent="0.25">
      <c r="B4" s="14" t="s">
        <v>12</v>
      </c>
      <c r="C4" s="16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9" t="s">
        <v>11</v>
      </c>
    </row>
    <row r="5" spans="2:14" x14ac:dyDescent="0.25">
      <c r="B5" s="13">
        <v>1991</v>
      </c>
      <c r="C5" s="17">
        <v>4802.3</v>
      </c>
      <c r="D5" s="7">
        <v>6861.2</v>
      </c>
      <c r="E5" s="7">
        <v>8485.4</v>
      </c>
      <c r="F5" s="7">
        <v>6873.5</v>
      </c>
      <c r="G5" s="7">
        <v>4667.5</v>
      </c>
      <c r="H5" s="7">
        <v>1535.5</v>
      </c>
      <c r="I5" s="7">
        <v>-10699.3</v>
      </c>
      <c r="J5" s="7">
        <v>-10810.8</v>
      </c>
      <c r="K5" s="7">
        <v>-4591.6000000000004</v>
      </c>
      <c r="L5" s="7">
        <v>-3831.8</v>
      </c>
      <c r="M5" s="7">
        <v>-4919.3</v>
      </c>
      <c r="N5" s="10">
        <v>-3466.9</v>
      </c>
    </row>
    <row r="6" spans="2:14" x14ac:dyDescent="0.25">
      <c r="B6" s="13">
        <v>1992</v>
      </c>
      <c r="C6" s="17">
        <v>-1647.3</v>
      </c>
      <c r="D6" s="7">
        <v>-433.8</v>
      </c>
      <c r="E6" s="7">
        <v>-8978</v>
      </c>
      <c r="F6" s="7">
        <v>-10369.6</v>
      </c>
      <c r="G6" s="7">
        <v>-15388</v>
      </c>
      <c r="H6" s="7">
        <v>-18675.7</v>
      </c>
      <c r="I6" s="7">
        <v>-20925</v>
      </c>
      <c r="J6" s="7">
        <v>-13029.3</v>
      </c>
      <c r="K6" s="7">
        <v>-5481.4</v>
      </c>
      <c r="L6" s="7">
        <v>-7498.2</v>
      </c>
      <c r="M6" s="7">
        <v>-1990.4</v>
      </c>
      <c r="N6" s="10">
        <v>-4730.3999999999996</v>
      </c>
    </row>
    <row r="7" spans="2:14" x14ac:dyDescent="0.25">
      <c r="B7" s="13">
        <v>1993</v>
      </c>
      <c r="C7" s="17">
        <v>5386.8</v>
      </c>
      <c r="D7" s="7">
        <v>6472.3</v>
      </c>
      <c r="E7" s="7">
        <v>2904.1</v>
      </c>
      <c r="F7" s="7">
        <v>1498.7</v>
      </c>
      <c r="G7" s="7">
        <v>-2064.1999999999998</v>
      </c>
      <c r="H7" s="7">
        <v>1927.4</v>
      </c>
      <c r="I7" s="7">
        <v>873.5</v>
      </c>
      <c r="J7" s="7">
        <v>-2178.1</v>
      </c>
      <c r="K7" s="7">
        <v>2307.1999999999998</v>
      </c>
      <c r="L7" s="7">
        <v>-141.30000000000001</v>
      </c>
      <c r="M7" s="7">
        <v>289.10000000000002</v>
      </c>
      <c r="N7" s="10">
        <v>2282.1999999999998</v>
      </c>
    </row>
    <row r="8" spans="2:14" x14ac:dyDescent="0.25">
      <c r="B8" s="13">
        <v>1994</v>
      </c>
      <c r="C8" s="17">
        <v>-158.80000000000001</v>
      </c>
      <c r="D8" s="7">
        <v>863.6</v>
      </c>
      <c r="E8" s="7">
        <v>-1443.5</v>
      </c>
      <c r="F8" s="7">
        <v>1563.9</v>
      </c>
      <c r="G8" s="7">
        <v>-5421.3</v>
      </c>
      <c r="H8" s="7">
        <v>-1890.1</v>
      </c>
      <c r="I8" s="7">
        <v>-5786.8</v>
      </c>
      <c r="J8" s="7">
        <v>4063.9</v>
      </c>
      <c r="K8" s="7">
        <v>16071.2</v>
      </c>
      <c r="L8" s="7">
        <v>17310.400000000001</v>
      </c>
      <c r="M8" s="7">
        <v>23555.3</v>
      </c>
      <c r="N8" s="10">
        <v>10925.5</v>
      </c>
    </row>
    <row r="9" spans="2:14" x14ac:dyDescent="0.25">
      <c r="B9" s="13">
        <v>1995</v>
      </c>
      <c r="C9" s="17">
        <v>19318.7</v>
      </c>
      <c r="D9" s="7">
        <v>16956.900000000001</v>
      </c>
      <c r="E9" s="7">
        <v>14842.5</v>
      </c>
      <c r="F9" s="7">
        <v>16770.8</v>
      </c>
      <c r="G9" s="7">
        <v>11725.9</v>
      </c>
      <c r="H9" s="7">
        <v>19520.599999999999</v>
      </c>
      <c r="I9" s="7">
        <v>10935.5</v>
      </c>
      <c r="J9" s="7">
        <v>23261.5</v>
      </c>
      <c r="K9" s="7">
        <v>32069</v>
      </c>
      <c r="L9" s="7">
        <v>19220.8</v>
      </c>
      <c r="M9" s="7">
        <v>23147.5</v>
      </c>
      <c r="N9" s="10">
        <v>21475.1</v>
      </c>
    </row>
    <row r="10" spans="2:14" x14ac:dyDescent="0.25">
      <c r="B10" s="13">
        <v>1996</v>
      </c>
      <c r="C10" s="17">
        <v>23197.5</v>
      </c>
      <c r="D10" s="7">
        <v>18467.599999999999</v>
      </c>
      <c r="E10" s="7">
        <v>23967.4</v>
      </c>
      <c r="F10" s="7">
        <v>23312.9</v>
      </c>
      <c r="G10" s="7">
        <v>23841.200000000001</v>
      </c>
      <c r="H10" s="7">
        <v>25687.200000000001</v>
      </c>
      <c r="I10" s="7">
        <v>20903.7</v>
      </c>
      <c r="J10" s="7">
        <v>16043.3</v>
      </c>
      <c r="K10" s="7">
        <v>19856.3</v>
      </c>
      <c r="L10" s="7">
        <v>17473.400000000001</v>
      </c>
      <c r="M10" s="7">
        <v>15726.6</v>
      </c>
      <c r="N10" s="10">
        <v>10443</v>
      </c>
    </row>
    <row r="11" spans="2:14" x14ac:dyDescent="0.25">
      <c r="B11" s="13">
        <v>1997</v>
      </c>
      <c r="C11" s="17">
        <v>14013.9</v>
      </c>
      <c r="D11" s="7">
        <v>13772.7</v>
      </c>
      <c r="E11" s="7">
        <v>15069.6</v>
      </c>
      <c r="F11" s="7">
        <v>22624</v>
      </c>
      <c r="G11" s="7">
        <v>20512.599999999999</v>
      </c>
      <c r="H11" s="7">
        <v>20976.400000000001</v>
      </c>
      <c r="I11" s="7">
        <v>18246</v>
      </c>
      <c r="J11" s="7">
        <v>19139.099999999999</v>
      </c>
      <c r="K11" s="7">
        <v>19643.099999999999</v>
      </c>
      <c r="L11" s="7">
        <v>25567.5</v>
      </c>
      <c r="M11" s="7">
        <v>24067.7</v>
      </c>
      <c r="N11" s="10">
        <v>21290.3</v>
      </c>
    </row>
    <row r="12" spans="2:14" x14ac:dyDescent="0.25">
      <c r="B12" s="13">
        <v>1998</v>
      </c>
      <c r="C12" s="17">
        <v>17468.900000000001</v>
      </c>
      <c r="D12" s="7">
        <v>22443</v>
      </c>
      <c r="E12" s="7">
        <v>28314</v>
      </c>
      <c r="F12" s="7">
        <v>20879.599999999999</v>
      </c>
      <c r="G12" s="7">
        <v>18156.8</v>
      </c>
      <c r="H12" s="7">
        <v>18828</v>
      </c>
      <c r="I12" s="7">
        <v>23417.5</v>
      </c>
      <c r="J12" s="7">
        <v>17802.5</v>
      </c>
      <c r="K12" s="7">
        <v>24722.1</v>
      </c>
      <c r="L12" s="7">
        <v>17712.3</v>
      </c>
      <c r="M12" s="7">
        <v>28300.1</v>
      </c>
      <c r="N12" s="10">
        <v>29974.6</v>
      </c>
    </row>
    <row r="13" spans="2:14" x14ac:dyDescent="0.25">
      <c r="B13" s="13">
        <v>1999</v>
      </c>
      <c r="C13" s="17">
        <v>24602.400000000001</v>
      </c>
      <c r="D13" s="7">
        <v>16108.1</v>
      </c>
      <c r="E13" s="7">
        <v>27251.599999999999</v>
      </c>
      <c r="F13" s="7">
        <v>31015.7</v>
      </c>
      <c r="G13" s="7">
        <v>24527.8</v>
      </c>
      <c r="H13" s="7">
        <v>28148.7</v>
      </c>
      <c r="I13" s="7">
        <v>26934.1</v>
      </c>
      <c r="J13" s="7">
        <v>25052.1</v>
      </c>
      <c r="K13" s="7">
        <v>28049.8</v>
      </c>
      <c r="L13" s="7">
        <v>28056.7</v>
      </c>
      <c r="M13" s="7">
        <v>32143.3</v>
      </c>
      <c r="N13" s="10">
        <v>37021.800000000003</v>
      </c>
    </row>
    <row r="14" spans="2:14" x14ac:dyDescent="0.25">
      <c r="B14" s="13">
        <v>2000</v>
      </c>
      <c r="C14" s="17">
        <v>32421.200000000001</v>
      </c>
      <c r="D14" s="7">
        <v>24041.200000000001</v>
      </c>
      <c r="E14" s="7">
        <v>22751.9</v>
      </c>
      <c r="F14" s="7">
        <v>17281.400000000001</v>
      </c>
      <c r="G14" s="7">
        <v>18636.099999999999</v>
      </c>
      <c r="H14" s="7">
        <v>18916.599999999999</v>
      </c>
      <c r="I14" s="7">
        <v>27688.9</v>
      </c>
      <c r="J14" s="7">
        <v>25260</v>
      </c>
      <c r="K14" s="7">
        <v>20422.599999999999</v>
      </c>
      <c r="L14" s="7">
        <v>21785.200000000001</v>
      </c>
      <c r="M14" s="7">
        <v>27607.9</v>
      </c>
      <c r="N14" s="10">
        <v>27654.3</v>
      </c>
    </row>
    <row r="15" spans="2:14" x14ac:dyDescent="0.25">
      <c r="B15" s="13">
        <v>2001</v>
      </c>
      <c r="C15" s="17">
        <v>29076.1</v>
      </c>
      <c r="D15" s="7">
        <v>15261.3</v>
      </c>
      <c r="E15" s="7">
        <v>14078.3</v>
      </c>
      <c r="F15" s="7">
        <v>14858</v>
      </c>
      <c r="G15" s="7">
        <v>17374.7</v>
      </c>
      <c r="H15" s="7">
        <v>22410.799999999999</v>
      </c>
      <c r="I15" s="7">
        <v>16140.9</v>
      </c>
      <c r="J15" s="7">
        <v>18173</v>
      </c>
      <c r="K15" s="7">
        <v>12280</v>
      </c>
      <c r="L15" s="7">
        <v>18048.900000000001</v>
      </c>
      <c r="M15" s="7">
        <v>48674.3</v>
      </c>
      <c r="N15" s="10">
        <v>17251.099999999999</v>
      </c>
    </row>
    <row r="16" spans="2:14" x14ac:dyDescent="0.25">
      <c r="B16" s="13">
        <v>2002</v>
      </c>
      <c r="C16" s="17">
        <v>26370.3</v>
      </c>
      <c r="D16" s="7">
        <v>28008.9</v>
      </c>
      <c r="E16" s="7">
        <v>23803.7</v>
      </c>
      <c r="F16" s="7">
        <v>21054.2</v>
      </c>
      <c r="G16" s="7">
        <v>20347.900000000001</v>
      </c>
      <c r="H16" s="7">
        <v>25317.200000000001</v>
      </c>
      <c r="I16" s="7">
        <v>25851</v>
      </c>
      <c r="J16" s="7">
        <v>19324.8</v>
      </c>
      <c r="K16" s="7">
        <v>25447.9</v>
      </c>
      <c r="L16" s="7">
        <v>23143.3</v>
      </c>
      <c r="M16" s="7">
        <v>27685.1</v>
      </c>
      <c r="N16" s="10">
        <v>29136.1</v>
      </c>
    </row>
    <row r="17" spans="2:14" x14ac:dyDescent="0.25">
      <c r="B17" s="13">
        <v>2003</v>
      </c>
      <c r="C17" s="17">
        <v>22020.9</v>
      </c>
      <c r="D17" s="7">
        <v>23270.7</v>
      </c>
      <c r="E17" s="7">
        <v>21098.6</v>
      </c>
      <c r="F17" s="7">
        <v>13144.2</v>
      </c>
      <c r="G17" s="7">
        <v>11703.9</v>
      </c>
      <c r="H17" s="7">
        <v>9135.9</v>
      </c>
      <c r="I17" s="7">
        <v>11275.1</v>
      </c>
      <c r="J17" s="7">
        <v>17823.7</v>
      </c>
      <c r="K17" s="7">
        <v>24541.5</v>
      </c>
      <c r="L17" s="7">
        <v>32219.599999999999</v>
      </c>
      <c r="M17" s="7">
        <v>35576.9</v>
      </c>
      <c r="N17" s="10">
        <v>40405.199999999997</v>
      </c>
    </row>
    <row r="18" spans="2:14" x14ac:dyDescent="0.25">
      <c r="B18" s="13">
        <v>2004</v>
      </c>
      <c r="C18" s="17">
        <v>29938.2</v>
      </c>
      <c r="D18" s="7">
        <v>35291.199999999997</v>
      </c>
      <c r="E18" s="7">
        <v>30698</v>
      </c>
      <c r="F18" s="7">
        <v>35309.5</v>
      </c>
      <c r="G18" s="7">
        <v>35066.699999999997</v>
      </c>
      <c r="H18" s="7">
        <v>32735.9</v>
      </c>
      <c r="I18" s="7">
        <v>43100.3</v>
      </c>
      <c r="J18" s="7">
        <v>46825</v>
      </c>
      <c r="K18" s="7">
        <v>51942.3</v>
      </c>
      <c r="L18" s="7">
        <v>57381</v>
      </c>
      <c r="M18" s="7">
        <v>62564.3</v>
      </c>
      <c r="N18" s="10">
        <v>55880.3</v>
      </c>
    </row>
    <row r="19" spans="2:14" x14ac:dyDescent="0.25">
      <c r="B19" s="13">
        <v>2005</v>
      </c>
      <c r="C19" s="17">
        <v>61274.400000000001</v>
      </c>
      <c r="D19" s="7">
        <v>46943.7</v>
      </c>
      <c r="E19" s="7">
        <v>44742.9</v>
      </c>
      <c r="F19" s="7">
        <v>40377.5</v>
      </c>
      <c r="G19" s="7">
        <v>42568.4</v>
      </c>
      <c r="H19" s="7">
        <v>37996.800000000003</v>
      </c>
      <c r="I19" s="7">
        <v>42931.8</v>
      </c>
      <c r="J19" s="7">
        <v>44465.599999999999</v>
      </c>
      <c r="K19" s="7">
        <v>52348.800000000003</v>
      </c>
      <c r="L19" s="7">
        <v>55413.5</v>
      </c>
      <c r="M19" s="7">
        <v>66396.800000000003</v>
      </c>
      <c r="N19" s="10">
        <v>57637.2</v>
      </c>
    </row>
    <row r="20" spans="2:14" x14ac:dyDescent="0.25">
      <c r="B20" s="13">
        <v>2006</v>
      </c>
      <c r="C20" s="17">
        <v>44423.199999999997</v>
      </c>
      <c r="D20" s="7">
        <v>64732.2</v>
      </c>
      <c r="E20" s="7">
        <v>63210.7</v>
      </c>
      <c r="F20" s="7">
        <v>56669</v>
      </c>
      <c r="G20" s="7">
        <v>58771.7</v>
      </c>
      <c r="H20" s="7">
        <v>56376.7</v>
      </c>
      <c r="I20" s="7">
        <v>48343.5</v>
      </c>
      <c r="J20" s="7">
        <v>59410.400000000001</v>
      </c>
      <c r="K20" s="7">
        <v>70538.2</v>
      </c>
      <c r="L20" s="7">
        <v>80781.100000000006</v>
      </c>
      <c r="M20" s="7">
        <v>88389.8</v>
      </c>
      <c r="N20" s="10">
        <v>78473.399999999994</v>
      </c>
    </row>
    <row r="21" spans="2:14" x14ac:dyDescent="0.25">
      <c r="B21" s="13">
        <v>2007</v>
      </c>
      <c r="C21" s="17">
        <v>86478.7</v>
      </c>
      <c r="D21" s="7">
        <v>74206.600000000006</v>
      </c>
      <c r="E21" s="7">
        <v>64814.9</v>
      </c>
      <c r="F21" s="7">
        <v>34240.199999999997</v>
      </c>
      <c r="G21" s="7">
        <v>28818.3</v>
      </c>
      <c r="H21" s="7">
        <v>38274.1</v>
      </c>
      <c r="I21" s="7">
        <v>45183.199999999997</v>
      </c>
      <c r="J21" s="7">
        <v>45183.199999999997</v>
      </c>
      <c r="K21" s="7">
        <v>62285.2</v>
      </c>
      <c r="L21" s="7">
        <v>80602.2</v>
      </c>
      <c r="M21" s="7">
        <v>49160.800000000003</v>
      </c>
      <c r="N21" s="10">
        <v>116820.4</v>
      </c>
    </row>
    <row r="22" spans="2:14" x14ac:dyDescent="0.25">
      <c r="B22" s="13">
        <v>2008</v>
      </c>
      <c r="C22" s="17">
        <v>101557.4</v>
      </c>
      <c r="D22" s="7">
        <v>75003.600000000006</v>
      </c>
      <c r="E22" s="7">
        <v>56238.3</v>
      </c>
      <c r="F22" s="7">
        <v>73699.399999999994</v>
      </c>
      <c r="G22" s="7">
        <v>97296</v>
      </c>
      <c r="H22" s="7">
        <v>77644.899999999994</v>
      </c>
      <c r="I22" s="7">
        <v>91620.1</v>
      </c>
      <c r="J22" s="7">
        <v>75651.899999999994</v>
      </c>
      <c r="K22" s="7">
        <v>72580.3</v>
      </c>
      <c r="L22" s="7">
        <v>81997.100000000006</v>
      </c>
      <c r="M22" s="7">
        <v>150023.79999999999</v>
      </c>
      <c r="N22" s="10">
        <v>74585.2</v>
      </c>
    </row>
    <row r="23" spans="2:14" x14ac:dyDescent="0.25">
      <c r="B23" s="13">
        <v>2009</v>
      </c>
      <c r="C23" s="17">
        <v>47663</v>
      </c>
      <c r="D23" s="7">
        <v>51709</v>
      </c>
      <c r="E23" s="7">
        <v>54126</v>
      </c>
      <c r="F23" s="7">
        <v>47525</v>
      </c>
      <c r="G23" s="7">
        <v>62753</v>
      </c>
      <c r="H23" s="7">
        <v>62039</v>
      </c>
      <c r="I23" s="7">
        <v>55671</v>
      </c>
      <c r="J23" s="7">
        <v>54289</v>
      </c>
      <c r="K23" s="7">
        <v>54668</v>
      </c>
      <c r="L23" s="7">
        <v>70603</v>
      </c>
      <c r="M23" s="7">
        <v>81878</v>
      </c>
      <c r="N23" s="10">
        <v>129609</v>
      </c>
    </row>
    <row r="24" spans="2:14" x14ac:dyDescent="0.25">
      <c r="B24" s="13">
        <v>2010</v>
      </c>
      <c r="C24" s="17">
        <v>64075</v>
      </c>
      <c r="D24" s="7">
        <v>61708</v>
      </c>
      <c r="E24" s="7">
        <v>66640</v>
      </c>
      <c r="F24" s="7">
        <v>50841</v>
      </c>
      <c r="G24" s="7">
        <v>59615</v>
      </c>
      <c r="H24" s="7">
        <v>52492</v>
      </c>
      <c r="I24" s="7">
        <v>80748</v>
      </c>
      <c r="J24" s="7">
        <v>6837</v>
      </c>
      <c r="K24" s="7">
        <v>106920</v>
      </c>
      <c r="L24" s="7">
        <v>126085</v>
      </c>
      <c r="M24" s="7">
        <v>122092</v>
      </c>
      <c r="N24" s="10">
        <v>128124</v>
      </c>
    </row>
    <row r="25" spans="2:14" x14ac:dyDescent="0.25">
      <c r="B25" s="13">
        <v>2011</v>
      </c>
      <c r="C25" s="17">
        <v>131016</v>
      </c>
      <c r="D25" s="7">
        <v>100770</v>
      </c>
      <c r="E25" s="7">
        <v>92195</v>
      </c>
      <c r="F25" s="7">
        <v>111745</v>
      </c>
      <c r="G25" s="7">
        <v>119280</v>
      </c>
      <c r="H25" s="7">
        <v>114905</v>
      </c>
      <c r="I25" s="7">
        <v>137.208</v>
      </c>
      <c r="J25" s="7">
        <v>166200</v>
      </c>
      <c r="K25" s="7">
        <v>173344</v>
      </c>
      <c r="L25" s="7">
        <v>195527</v>
      </c>
      <c r="M25" s="7">
        <v>198298</v>
      </c>
      <c r="N25" s="10">
        <v>151277</v>
      </c>
    </row>
    <row r="26" spans="2:14" x14ac:dyDescent="0.25">
      <c r="B26" s="13">
        <v>2012</v>
      </c>
      <c r="C26" s="17">
        <v>152628</v>
      </c>
      <c r="D26" s="7">
        <v>130626</v>
      </c>
      <c r="E26" s="7">
        <v>151980</v>
      </c>
      <c r="F26" s="7">
        <v>131668</v>
      </c>
      <c r="G26" s="7">
        <v>108517</v>
      </c>
      <c r="H26" s="7">
        <v>111883</v>
      </c>
      <c r="I26" s="7">
        <v>127379</v>
      </c>
      <c r="J26" s="7">
        <v>123233</v>
      </c>
      <c r="K26" s="7">
        <v>139622</v>
      </c>
      <c r="L26" s="7">
        <v>135919</v>
      </c>
      <c r="M26" s="7">
        <v>135167</v>
      </c>
      <c r="N26" s="10">
        <v>118636</v>
      </c>
    </row>
    <row r="27" spans="2:14" x14ac:dyDescent="0.25">
      <c r="B27" s="13">
        <v>2013</v>
      </c>
      <c r="C27" s="17">
        <v>119146</v>
      </c>
      <c r="D27" s="7">
        <v>110065</v>
      </c>
      <c r="E27" s="7">
        <v>99403</v>
      </c>
      <c r="F27" s="7">
        <v>80277</v>
      </c>
      <c r="G27" s="7">
        <v>105941</v>
      </c>
      <c r="H27" s="7">
        <v>138782</v>
      </c>
      <c r="I27" s="7">
        <v>140856</v>
      </c>
      <c r="J27" s="7">
        <v>156801</v>
      </c>
      <c r="K27" s="7">
        <v>194498</v>
      </c>
      <c r="L27" s="7">
        <v>190577</v>
      </c>
      <c r="M27" s="7">
        <v>180136</v>
      </c>
      <c r="N27" s="10">
        <v>224812</v>
      </c>
    </row>
    <row r="28" spans="2:14" x14ac:dyDescent="0.25">
      <c r="B28" s="13">
        <v>2014</v>
      </c>
      <c r="C28" s="17">
        <v>139966</v>
      </c>
      <c r="D28" s="7">
        <v>148810</v>
      </c>
      <c r="E28" s="7">
        <v>117902</v>
      </c>
      <c r="F28" s="7">
        <v>114644</v>
      </c>
      <c r="G28" s="7">
        <v>137291</v>
      </c>
      <c r="H28" s="7">
        <v>110689</v>
      </c>
      <c r="I28" s="7">
        <v>123751</v>
      </c>
      <c r="J28" s="7">
        <v>154245</v>
      </c>
      <c r="K28" s="7">
        <v>145240</v>
      </c>
      <c r="L28" s="7">
        <v>161486</v>
      </c>
      <c r="M28" s="7">
        <v>138950</v>
      </c>
      <c r="N28" s="10">
        <v>115334</v>
      </c>
    </row>
    <row r="29" spans="2:14" x14ac:dyDescent="0.25">
      <c r="B29" s="13">
        <v>2015</v>
      </c>
      <c r="C29" s="17">
        <v>102126</v>
      </c>
      <c r="D29" s="7">
        <v>93692</v>
      </c>
      <c r="E29" s="7">
        <v>89429</v>
      </c>
      <c r="F29" s="7">
        <v>93678</v>
      </c>
      <c r="G29" s="7">
        <v>80639</v>
      </c>
      <c r="H29" s="7">
        <v>95749</v>
      </c>
      <c r="I29" s="7">
        <v>72464</v>
      </c>
      <c r="J29" s="7">
        <v>90546</v>
      </c>
      <c r="K29" s="7">
        <v>87453</v>
      </c>
      <c r="L29" s="7">
        <v>121858</v>
      </c>
      <c r="M29" s="7">
        <v>78104</v>
      </c>
      <c r="N29" s="10">
        <v>92515</v>
      </c>
    </row>
    <row r="30" spans="2:14" x14ac:dyDescent="0.25">
      <c r="B30" s="13">
        <v>2016</v>
      </c>
      <c r="C30" s="17">
        <f>63940-1865.0883</f>
        <v>62074.911699999997</v>
      </c>
      <c r="D30" s="7">
        <f>54858-1701.657</f>
        <v>53156.343000000001</v>
      </c>
      <c r="E30" s="7">
        <f>67660-2663.4483</f>
        <v>64996.551699999996</v>
      </c>
      <c r="F30" s="7">
        <f>76483.3122-2149.08603</f>
        <v>74334.226169999994</v>
      </c>
      <c r="G30" s="7">
        <f>68796.5513-2804.7115</f>
        <v>65991.839800000002</v>
      </c>
      <c r="H30" s="7">
        <f>48106.5957-3422.18202</f>
        <v>44684.413679999998</v>
      </c>
      <c r="I30" s="7">
        <f>61430.3297-2441.36627</f>
        <v>58988.963430000003</v>
      </c>
      <c r="J30" s="7">
        <f>66778.3671-3047.9642</f>
        <v>63730.402900000001</v>
      </c>
      <c r="K30" s="7">
        <f>81009.0254-4466.296</f>
        <v>76542.729399999997</v>
      </c>
      <c r="L30" s="7">
        <f>66403.9-2879.81</f>
        <v>63524.09</v>
      </c>
      <c r="M30" s="7">
        <f>73965-2698</f>
        <v>71267</v>
      </c>
      <c r="N30" s="10">
        <f>86686-2573.09</f>
        <v>84112.91</v>
      </c>
    </row>
    <row r="31" spans="2:14" x14ac:dyDescent="0.25">
      <c r="B31" s="13">
        <v>2017</v>
      </c>
      <c r="C31" s="17">
        <f>64947.68474-3657</f>
        <v>61290.684739999997</v>
      </c>
      <c r="D31" s="7">
        <f>50817.6926404114-3159.89265</f>
        <v>47657.799990411397</v>
      </c>
      <c r="E31" s="7">
        <f>54343-4903</f>
        <v>49440</v>
      </c>
      <c r="F31" s="7">
        <f>42802-3675.82</f>
        <v>39126.18</v>
      </c>
      <c r="G31" s="7">
        <f>46618-4559.99</f>
        <v>42058.01</v>
      </c>
      <c r="H31" s="7">
        <f>53490-3451.64</f>
        <v>50038.36</v>
      </c>
      <c r="I31" s="7">
        <f>60919-5289.94</f>
        <v>55629.06</v>
      </c>
      <c r="J31" s="7">
        <v>58944.45213793945</v>
      </c>
      <c r="K31" s="7">
        <v>69277.73887951659</v>
      </c>
      <c r="L31" s="7">
        <v>73274.799000000014</v>
      </c>
      <c r="M31" s="7">
        <v>74908.539827017157</v>
      </c>
      <c r="N31" s="10">
        <f>63356-6073.8</f>
        <v>57282.2</v>
      </c>
    </row>
    <row r="32" spans="2:14" x14ac:dyDescent="0.25">
      <c r="B32" s="13">
        <v>2018</v>
      </c>
      <c r="C32" s="17">
        <v>67112.506800177987</v>
      </c>
      <c r="D32" s="7">
        <v>58101.471990292979</v>
      </c>
      <c r="E32" s="7">
        <v>67298.676800000001</v>
      </c>
      <c r="F32" s="7">
        <v>62344.628049999985</v>
      </c>
      <c r="G32" s="7">
        <v>66407.505430000005</v>
      </c>
      <c r="H32" s="7">
        <v>66223.312910000008</v>
      </c>
      <c r="I32" s="7">
        <v>78303.689149999991</v>
      </c>
      <c r="J32" s="7">
        <v>76336.259790000011</v>
      </c>
      <c r="K32" s="7">
        <v>81966.99523</v>
      </c>
      <c r="L32" s="7">
        <v>108169.59850999998</v>
      </c>
      <c r="M32" s="7">
        <v>116312.28059000001</v>
      </c>
      <c r="N32" s="10">
        <v>102697.15095</v>
      </c>
    </row>
    <row r="33" spans="2:14" x14ac:dyDescent="0.25">
      <c r="B33" s="13">
        <v>2019</v>
      </c>
      <c r="C33" s="17">
        <v>74146.981190000006</v>
      </c>
      <c r="D33" s="7">
        <v>67227.970730000001</v>
      </c>
      <c r="E33" s="7">
        <v>55976.523779999996</v>
      </c>
      <c r="F33" s="7">
        <v>46412.436020000001</v>
      </c>
      <c r="G33" s="7">
        <v>43457.64084</v>
      </c>
      <c r="H33" s="7">
        <v>45296.452040000011</v>
      </c>
      <c r="I33" s="7">
        <v>55520.996689999985</v>
      </c>
      <c r="J33" s="7">
        <v>71495.560419999994</v>
      </c>
      <c r="K33" s="7">
        <v>73051.634820000007</v>
      </c>
      <c r="L33" s="7">
        <v>113617.37607999999</v>
      </c>
      <c r="M33" s="7">
        <v>111987.03064</v>
      </c>
      <c r="N33" s="10">
        <v>114792.23544999998</v>
      </c>
    </row>
    <row r="34" spans="2:14" x14ac:dyDescent="0.25">
      <c r="B34" s="13">
        <v>2020</v>
      </c>
      <c r="C34" s="17">
        <v>104553.70286999999</v>
      </c>
      <c r="D34" s="7">
        <v>88820.642920000028</v>
      </c>
      <c r="E34" s="7">
        <v>71706.231060000006</v>
      </c>
      <c r="F34" s="7">
        <v>60816.857490000002</v>
      </c>
      <c r="G34" s="7">
        <v>62891.206399999995</v>
      </c>
      <c r="H34" s="7">
        <v>62804.267240000023</v>
      </c>
      <c r="I34" s="7">
        <v>95822.458149999991</v>
      </c>
      <c r="J34" s="7">
        <v>98253.354930000001</v>
      </c>
      <c r="K34" s="7">
        <v>114502.44679999998</v>
      </c>
      <c r="L34" s="7">
        <v>129084.49444000001</v>
      </c>
      <c r="M34" s="7">
        <v>127046.79552</v>
      </c>
      <c r="N34" s="10">
        <v>86588.924539999978</v>
      </c>
    </row>
    <row r="35" spans="2:14" x14ac:dyDescent="0.25">
      <c r="B35" s="13">
        <v>2021</v>
      </c>
      <c r="C35" s="17">
        <v>133433.64323999998</v>
      </c>
      <c r="D35" s="7">
        <v>79640.115679999988</v>
      </c>
      <c r="E35" s="7">
        <v>93469.267889999988</v>
      </c>
      <c r="F35" s="7">
        <v>65155.503539999998</v>
      </c>
      <c r="G35" s="7">
        <v>101096.6496</v>
      </c>
      <c r="H35" s="7">
        <v>72479.332909999997</v>
      </c>
      <c r="I35" s="7">
        <v>112700.41305000002</v>
      </c>
      <c r="J35" s="7">
        <v>114339.48393000002</v>
      </c>
      <c r="K35" s="7">
        <v>122541.07076</v>
      </c>
      <c r="L35" s="7">
        <v>122222.73880999997</v>
      </c>
      <c r="M35" s="7">
        <v>136580.57908</v>
      </c>
      <c r="N35" s="10">
        <v>133407.55963</v>
      </c>
    </row>
    <row r="36" spans="2:14" x14ac:dyDescent="0.25">
      <c r="B36" s="13">
        <v>2022</v>
      </c>
      <c r="C36" s="17">
        <v>131437.39194</v>
      </c>
      <c r="D36" s="7">
        <v>115394.92047000001</v>
      </c>
      <c r="E36" s="7">
        <v>120898.00206999999</v>
      </c>
      <c r="F36" s="7">
        <v>114921.95492</v>
      </c>
      <c r="G36" s="7">
        <v>111831.25872999999</v>
      </c>
      <c r="H36" s="7">
        <v>127604.73574999999</v>
      </c>
      <c r="I36" s="7">
        <v>156337.66018000001</v>
      </c>
      <c r="J36" s="7">
        <v>126767.93385000004</v>
      </c>
      <c r="K36" s="7">
        <v>127052.81408</v>
      </c>
      <c r="L36" s="7">
        <v>139524.46331999998</v>
      </c>
      <c r="M36" s="7">
        <v>135005.27081000005</v>
      </c>
      <c r="N36" s="10">
        <v>121138.80029</v>
      </c>
    </row>
    <row r="37" spans="2:14" x14ac:dyDescent="0.25">
      <c r="B37" s="13">
        <v>2023</v>
      </c>
      <c r="C37" s="17">
        <v>117377.36206000003</v>
      </c>
      <c r="D37" s="7">
        <v>119434.5168</v>
      </c>
      <c r="E37" s="7">
        <v>118928.26881999997</v>
      </c>
      <c r="F37" s="7">
        <v>94760.997579999996</v>
      </c>
      <c r="G37" s="7">
        <v>96092.568709999963</v>
      </c>
      <c r="H37" s="7">
        <v>83395.606690000001</v>
      </c>
      <c r="I37" s="7">
        <v>94336.701010000004</v>
      </c>
      <c r="J37" s="7">
        <v>92735.385840000032</v>
      </c>
      <c r="K37" s="7">
        <v>99252.729320000013</v>
      </c>
      <c r="L37" s="7">
        <v>114583.68046000003</v>
      </c>
      <c r="M37" s="7">
        <v>111335.68582000001</v>
      </c>
      <c r="N37" s="10">
        <v>128384.46830000004</v>
      </c>
    </row>
    <row r="38" spans="2:14" x14ac:dyDescent="0.25">
      <c r="B38" s="13">
        <v>2024</v>
      </c>
      <c r="C38" s="17">
        <v>117046.62179999999</v>
      </c>
      <c r="D38" s="7">
        <v>122666.28877000004</v>
      </c>
      <c r="E38" s="7">
        <v>100104.99823999999</v>
      </c>
      <c r="F38" s="7">
        <v>100104.99824</v>
      </c>
      <c r="G38" s="7">
        <v>91990.304629999999</v>
      </c>
      <c r="H38" s="7">
        <v>87900.006860000023</v>
      </c>
      <c r="I38" s="7">
        <v>108998.82132</v>
      </c>
      <c r="J38" s="7">
        <v>100942.98951000001</v>
      </c>
      <c r="K38" s="7">
        <v>110766.78571000001</v>
      </c>
      <c r="L38" s="7">
        <v>144665.42776000005</v>
      </c>
      <c r="M38" s="7">
        <v>140237.60481000005</v>
      </c>
      <c r="N38" s="10">
        <v>126831.65265000002</v>
      </c>
    </row>
    <row r="39" spans="2:14" ht="15.75" thickBot="1" x14ac:dyDescent="0.3">
      <c r="B39" s="15">
        <v>2025</v>
      </c>
      <c r="C39" s="18">
        <v>109067.37873000001</v>
      </c>
      <c r="D39" s="11">
        <v>129598.97105000005</v>
      </c>
      <c r="E39" s="11">
        <v>105684.09866000002</v>
      </c>
      <c r="F39" s="11"/>
      <c r="G39" s="11"/>
      <c r="H39" s="11"/>
      <c r="I39" s="11"/>
      <c r="J39" s="11"/>
      <c r="K39" s="11"/>
      <c r="L39" s="11"/>
      <c r="M39" s="11"/>
      <c r="N39" s="12"/>
    </row>
    <row r="40" spans="2:14" x14ac:dyDescent="0.25">
      <c r="B40" s="2" t="s">
        <v>14</v>
      </c>
      <c r="D40" s="3"/>
    </row>
    <row r="41" spans="2:14" x14ac:dyDescent="0.25">
      <c r="B41" s="4" t="s">
        <v>15</v>
      </c>
      <c r="D41" s="3"/>
    </row>
    <row r="42" spans="2:14" x14ac:dyDescent="0.25">
      <c r="B42" s="6" t="s">
        <v>13</v>
      </c>
      <c r="D42" s="6"/>
    </row>
    <row r="43" spans="2:14" x14ac:dyDescent="0.25">
      <c r="B43" s="5"/>
      <c r="C43" s="5"/>
      <c r="D43" s="5"/>
    </row>
    <row r="44" spans="2:14" x14ac:dyDescent="0.25">
      <c r="B44" s="3"/>
      <c r="C44" s="3"/>
    </row>
    <row r="45" spans="2:14" x14ac:dyDescent="0.25">
      <c r="B45" s="3"/>
      <c r="C45" s="3"/>
    </row>
  </sheetData>
  <mergeCells count="1">
    <mergeCell ref="B2:G2"/>
  </mergeCells>
  <hyperlinks>
    <hyperlink ref="B42" r:id="rId1" display="mailto:estadisticaslecheria@magyp.gob.ar"/>
  </hyperlinks>
  <pageMargins left="0.7" right="0.7" top="0.75" bottom="0.75" header="0.3" footer="0.3"/>
  <pageSetup paperSize="9" scale="8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ME015</vt:lpstr>
    </vt:vector>
  </TitlesOfParts>
  <Company>MAGyP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Scuderi</dc:creator>
  <cp:lastModifiedBy>Ivan Javier Damonte</cp:lastModifiedBy>
  <cp:lastPrinted>2016-04-25T16:01:45Z</cp:lastPrinted>
  <dcterms:created xsi:type="dcterms:W3CDTF">2016-03-14T14:59:34Z</dcterms:created>
  <dcterms:modified xsi:type="dcterms:W3CDTF">2025-04-30T14:40:28Z</dcterms:modified>
</cp:coreProperties>
</file>