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monte\Desktop\Migracion Pandemia\DNL Pandemia\"/>
    </mc:Choice>
  </mc:AlternateContent>
  <bookViews>
    <workbookView xWindow="-120" yWindow="-120" windowWidth="29040" windowHeight="15720"/>
  </bookViews>
  <sheets>
    <sheet name="ME009" sheetId="1" r:id="rId1"/>
  </sheets>
  <externalReferences>
    <externalReference r:id="rId2"/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H70" i="1" l="1"/>
  <c r="JH36" i="1" l="1"/>
  <c r="JG36" i="1"/>
  <c r="JG70" i="1"/>
  <c r="JF36" i="1" l="1"/>
  <c r="JF70" i="1" l="1"/>
  <c r="JE70" i="1"/>
  <c r="JE36" i="1" l="1"/>
  <c r="JD36" i="1"/>
  <c r="JD70" i="1" l="1"/>
  <c r="JC36" i="1"/>
  <c r="JC70" i="1"/>
  <c r="JB36" i="1" l="1"/>
  <c r="JB70" i="1"/>
  <c r="JA36" i="1" l="1"/>
  <c r="JA70" i="1" l="1"/>
  <c r="IZ36" i="1"/>
  <c r="IZ70" i="1" l="1"/>
  <c r="IY36" i="1" l="1"/>
  <c r="IY70" i="1"/>
  <c r="IX70" i="1" l="1"/>
  <c r="IX36" i="1"/>
  <c r="IW70" i="1"/>
  <c r="IW36" i="1" l="1"/>
  <c r="IV36" i="1"/>
  <c r="IV70" i="1" l="1"/>
  <c r="IU36" i="1"/>
  <c r="IU70" i="1"/>
  <c r="IT70" i="1" l="1"/>
  <c r="IT36" i="1"/>
  <c r="IS70" i="1"/>
  <c r="IS36" i="1"/>
  <c r="IR70" i="1" l="1"/>
  <c r="IR36" i="1"/>
  <c r="IQ70" i="1"/>
  <c r="IQ36" i="1"/>
  <c r="IP69" i="1" l="1"/>
  <c r="IP40" i="1"/>
  <c r="IO40" i="1"/>
  <c r="IP6" i="1" l="1"/>
  <c r="IO6" i="1"/>
  <c r="IO69" i="1"/>
  <c r="IP70" i="1" l="1"/>
  <c r="IP36" i="1"/>
  <c r="IO70" i="1" l="1"/>
  <c r="IO36" i="1" l="1"/>
  <c r="IN70" i="1"/>
  <c r="IM68" i="1"/>
  <c r="IM69" i="1"/>
  <c r="IM40" i="1"/>
  <c r="IN36" i="1"/>
  <c r="IM70" i="1" l="1"/>
  <c r="IL70" i="1"/>
  <c r="IK36" i="1"/>
  <c r="IL36" i="1"/>
  <c r="IM36" i="1"/>
  <c r="IK70" i="1" l="1"/>
  <c r="IJ36" i="1" l="1"/>
  <c r="II70" i="1"/>
  <c r="II36" i="1"/>
  <c r="IJ70" i="1"/>
  <c r="IH36" i="1" l="1"/>
  <c r="IH70" i="1"/>
  <c r="IG70" i="1" l="1"/>
  <c r="IG36" i="1"/>
  <c r="IF35" i="1"/>
  <c r="IF70" i="1" l="1"/>
  <c r="IF36" i="1"/>
  <c r="ID70" i="1"/>
  <c r="IE70" i="1"/>
  <c r="ID36" i="1" l="1"/>
  <c r="IE36" i="1"/>
  <c r="IB70" i="1" l="1"/>
  <c r="IC70" i="1"/>
  <c r="IB36" i="1" l="1"/>
  <c r="IC36" i="1"/>
  <c r="IA70" i="1"/>
  <c r="IA36" i="1"/>
  <c r="HZ70" i="1" l="1"/>
  <c r="HZ36" i="1"/>
  <c r="HX36" i="1" l="1"/>
  <c r="HY36" i="1"/>
  <c r="HX70" i="1"/>
  <c r="HY70" i="1"/>
  <c r="HS36" i="1" l="1"/>
  <c r="HT36" i="1"/>
  <c r="HU36" i="1"/>
  <c r="HV36" i="1"/>
  <c r="HW36" i="1"/>
  <c r="HR36" i="1"/>
  <c r="HQ70" i="1"/>
  <c r="HR70" i="1"/>
  <c r="HS70" i="1"/>
  <c r="HT70" i="1"/>
  <c r="HU70" i="1"/>
  <c r="HV70" i="1"/>
  <c r="HW70" i="1"/>
  <c r="HP70" i="1"/>
  <c r="HH70" i="1" l="1"/>
  <c r="HI70" i="1"/>
  <c r="HJ70" i="1"/>
  <c r="HH36" i="1"/>
  <c r="HI36" i="1"/>
  <c r="HJ36" i="1"/>
  <c r="HG55" i="1" l="1"/>
  <c r="HG70" i="1" s="1"/>
  <c r="HF55" i="1"/>
  <c r="HF70" i="1" s="1"/>
  <c r="HG21" i="1"/>
  <c r="HG36" i="1" s="1"/>
  <c r="HF21" i="1"/>
  <c r="HF36" i="1" s="1"/>
  <c r="HE70" i="1" l="1"/>
  <c r="HE36" i="1"/>
  <c r="HD70" i="1"/>
  <c r="HD36" i="1"/>
  <c r="GY70" i="1" l="1"/>
  <c r="HA36" i="1"/>
  <c r="HC70" i="1" l="1"/>
  <c r="HB70" i="1"/>
  <c r="HA70" i="1"/>
  <c r="GZ70" i="1"/>
  <c r="GY36" i="1"/>
  <c r="HC36" i="1"/>
  <c r="HB36" i="1"/>
  <c r="GZ36" i="1"/>
  <c r="GX36" i="1"/>
  <c r="GX70" i="1"/>
  <c r="GV70" i="1" l="1"/>
  <c r="GW70" i="1"/>
  <c r="GV36" i="1"/>
  <c r="GW36" i="1"/>
  <c r="GU36" i="1" l="1"/>
  <c r="GU70" i="1"/>
  <c r="GN36" i="1" l="1"/>
  <c r="GT36" i="1"/>
  <c r="GO36" i="1"/>
  <c r="GP36" i="1"/>
  <c r="GQ36" i="1"/>
  <c r="GR36" i="1"/>
  <c r="GS36" i="1"/>
  <c r="GM36" i="1"/>
  <c r="GN70" i="1" l="1"/>
  <c r="GO70" i="1"/>
  <c r="GP70" i="1"/>
  <c r="GQ70" i="1"/>
  <c r="GR70" i="1"/>
  <c r="GS70" i="1"/>
  <c r="GT70" i="1"/>
  <c r="GM70" i="1"/>
  <c r="GL70" i="1" l="1"/>
  <c r="GK70" i="1"/>
  <c r="GJ70" i="1"/>
  <c r="GI70" i="1"/>
  <c r="GH70" i="1"/>
  <c r="GG70" i="1"/>
  <c r="GF70" i="1"/>
  <c r="GE70" i="1"/>
  <c r="GD70" i="1"/>
  <c r="GC70" i="1"/>
  <c r="GA70" i="1"/>
  <c r="GL36" i="1" l="1"/>
  <c r="GK36" i="1" l="1"/>
  <c r="GJ36" i="1" l="1"/>
  <c r="GI36" i="1"/>
  <c r="GH36" i="1"/>
  <c r="GG36" i="1" l="1"/>
  <c r="GF36" i="1"/>
  <c r="GE36" i="1"/>
  <c r="GD36" i="1"/>
  <c r="GC36" i="1"/>
  <c r="GB42" i="1"/>
  <c r="GB70" i="1" s="1"/>
  <c r="FZ67" i="1"/>
  <c r="FZ66" i="1"/>
  <c r="FZ65" i="1"/>
  <c r="FZ63" i="1"/>
  <c r="FZ62" i="1"/>
  <c r="FZ61" i="1"/>
  <c r="FZ59" i="1"/>
  <c r="FZ57" i="1"/>
  <c r="FZ55" i="1"/>
  <c r="FZ52" i="1"/>
  <c r="FZ49" i="1"/>
  <c r="FZ47" i="1"/>
  <c r="FZ42" i="1"/>
  <c r="FZ40" i="1"/>
  <c r="FZ33" i="1"/>
  <c r="FZ32" i="1"/>
  <c r="FZ31" i="1"/>
  <c r="FZ29" i="1"/>
  <c r="FZ28" i="1"/>
  <c r="FZ27" i="1"/>
  <c r="FZ25" i="1"/>
  <c r="FZ23" i="1"/>
  <c r="FZ21" i="1"/>
  <c r="FZ17" i="1"/>
  <c r="FZ15" i="1"/>
  <c r="FZ13" i="1"/>
  <c r="FZ8" i="1"/>
  <c r="FZ7" i="1"/>
  <c r="FZ6" i="1"/>
  <c r="FY70" i="1"/>
  <c r="FY36" i="1"/>
  <c r="FX67" i="1"/>
  <c r="FW67" i="1"/>
  <c r="FX66" i="1"/>
  <c r="FW66" i="1"/>
  <c r="FX65" i="1"/>
  <c r="FW64" i="1"/>
  <c r="FX63" i="1"/>
  <c r="FW63" i="1"/>
  <c r="FX62" i="1"/>
  <c r="FW62" i="1"/>
  <c r="FW61" i="1"/>
  <c r="FW59" i="1"/>
  <c r="FX58" i="1"/>
  <c r="FX57" i="1"/>
  <c r="FW57" i="1"/>
  <c r="FX55" i="1"/>
  <c r="FW55" i="1"/>
  <c r="FX52" i="1"/>
  <c r="FX50" i="1"/>
  <c r="FW50" i="1"/>
  <c r="FX49" i="1"/>
  <c r="FW49" i="1"/>
  <c r="FX47" i="1"/>
  <c r="FX42" i="1"/>
  <c r="FW42" i="1"/>
  <c r="FX36" i="1"/>
  <c r="FW36" i="1"/>
  <c r="FV70" i="1"/>
  <c r="FV36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EJ70" i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FZ70" i="1" l="1"/>
  <c r="FW70" i="1"/>
  <c r="FX70" i="1"/>
  <c r="FZ36" i="1"/>
</calcChain>
</file>

<file path=xl/sharedStrings.xml><?xml version="1.0" encoding="utf-8"?>
<sst xmlns="http://schemas.openxmlformats.org/spreadsheetml/2006/main" count="727" uniqueCount="39">
  <si>
    <t>Aceite butírico</t>
  </si>
  <si>
    <t>Caseinatos</t>
  </si>
  <si>
    <t>Crema</t>
  </si>
  <si>
    <t>Dulce de leche</t>
  </si>
  <si>
    <t>Helados</t>
  </si>
  <si>
    <t>Lactosa</t>
  </si>
  <si>
    <t>Leche en polvo descremada</t>
  </si>
  <si>
    <t>Leche en polvo entera</t>
  </si>
  <si>
    <t>Manteca</t>
  </si>
  <si>
    <t>Otros quesos</t>
  </si>
  <si>
    <t>Queso fundido</t>
  </si>
  <si>
    <t>Suero</t>
  </si>
  <si>
    <t>Yogur</t>
  </si>
  <si>
    <t>Producto</t>
  </si>
  <si>
    <t>Leche condensada</t>
  </si>
  <si>
    <t xml:space="preserve">Fuente: INDEC </t>
  </si>
  <si>
    <t>TONELADAS</t>
  </si>
  <si>
    <t>Derivados suero</t>
  </si>
  <si>
    <t>Mozzarella</t>
  </si>
  <si>
    <t>estadisticaslecheria@magyp.gob.ar</t>
  </si>
  <si>
    <t>TOTAL</t>
  </si>
  <si>
    <t>Otros fermentados</t>
  </si>
  <si>
    <t>Leche fluida</t>
  </si>
  <si>
    <t>Caseina</t>
  </si>
  <si>
    <t>Leche modificada</t>
  </si>
  <si>
    <t>Otros lácteos</t>
  </si>
  <si>
    <t>Queso de pasta blanda</t>
  </si>
  <si>
    <t>Queso de pasta dura</t>
  </si>
  <si>
    <t>Queso de pasta semidura</t>
  </si>
  <si>
    <t>Queso rallado o en polvo</t>
  </si>
  <si>
    <t>Leche concentrada</t>
  </si>
  <si>
    <t>Productos resguardados por secreto estadístico</t>
  </si>
  <si>
    <t>MILES DE US$ FOB</t>
  </si>
  <si>
    <t>Leche esterilizada</t>
  </si>
  <si>
    <t>Colas de caseina</t>
  </si>
  <si>
    <t>Lactoalbumina</t>
  </si>
  <si>
    <t/>
  </si>
  <si>
    <t>Elaboración: Dirección Nacional de Lechería - Secretaría de Agricultura, Ganadería y Pesca de la Nación</t>
  </si>
  <si>
    <t>Importaciones lácteas argentinas por producto (miles de US$ y toneladas por mes 2002 - 2024)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</si>
</sst>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\ #,##0.0"/>
    <numFmt numFmtId="165" formatCode="#,##0.0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8"/>
      <name val="Trebuchet MS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2"/>
      <color theme="10"/>
      <name val="Trebuchet MS"/>
      <family val="2"/>
    </font>
    <font>
      <u/>
      <sz val="8"/>
      <color theme="10"/>
      <name val="Trebuchet MS"/>
      <family val="2"/>
    </font>
    <font>
      <sz val="8"/>
      <color theme="1"/>
      <name val="Trebuchet MS"/>
      <family val="2"/>
    </font>
    <font>
      <b/>
      <sz val="10"/>
      <color theme="3"/>
      <name val="Trebuchet MS"/>
      <family val="2"/>
    </font>
    <font>
      <b/>
      <sz val="8"/>
      <color theme="0"/>
      <name val="Trebuchet MS"/>
      <family val="2"/>
    </font>
    <font>
      <sz val="8"/>
      <name val="Trebuchet MS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rgb="FFDDEBF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7" applyNumberFormat="0" applyFill="0" applyAlignment="0" applyProtection="0"/>
    <xf numFmtId="0" fontId="18" fillId="0" borderId="38" applyNumberFormat="0" applyFill="0" applyAlignment="0" applyProtection="0"/>
    <xf numFmtId="0" fontId="19" fillId="0" borderId="3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10" borderId="40" applyNumberFormat="0" applyAlignment="0" applyProtection="0"/>
    <xf numFmtId="0" fontId="23" fillId="11" borderId="41" applyNumberFormat="0" applyAlignment="0" applyProtection="0"/>
    <xf numFmtId="0" fontId="24" fillId="11" borderId="40" applyNumberFormat="0" applyAlignment="0" applyProtection="0"/>
    <xf numFmtId="0" fontId="25" fillId="0" borderId="42" applyNumberFormat="0" applyFill="0" applyAlignment="0" applyProtection="0"/>
    <xf numFmtId="0" fontId="26" fillId="12" borderId="43" applyNumberFormat="0" applyAlignment="0" applyProtection="0"/>
    <xf numFmtId="0" fontId="27" fillId="0" borderId="0" applyNumberFormat="0" applyFill="0" applyBorder="0" applyAlignment="0" applyProtection="0"/>
    <xf numFmtId="0" fontId="15" fillId="13" borderId="44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45" applyNumberFormat="0" applyFill="0" applyAlignment="0" applyProtection="0"/>
    <xf numFmtId="0" fontId="30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30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30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30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30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30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31" fillId="9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7" borderId="0" applyNumberFormat="0" applyBorder="0" applyAlignment="0" applyProtection="0"/>
  </cellStyleXfs>
  <cellXfs count="131">
    <xf numFmtId="0" fontId="0" fillId="0" borderId="0" xfId="0"/>
    <xf numFmtId="0" fontId="0" fillId="4" borderId="0" xfId="0" applyFont="1" applyFill="1"/>
    <xf numFmtId="0" fontId="0" fillId="4" borderId="0" xfId="0" applyFont="1" applyFill="1" applyAlignment="1">
      <alignment horizontal="left"/>
    </xf>
    <xf numFmtId="0" fontId="1" fillId="4" borderId="0" xfId="0" applyFont="1" applyFill="1"/>
    <xf numFmtId="0" fontId="4" fillId="4" borderId="0" xfId="0" applyFont="1" applyFill="1"/>
    <xf numFmtId="0" fontId="3" fillId="4" borderId="0" xfId="0" applyFont="1" applyFill="1" applyBorder="1" applyAlignment="1">
      <alignment vertical="center" wrapText="1"/>
    </xf>
    <xf numFmtId="0" fontId="4" fillId="4" borderId="0" xfId="0" applyFont="1" applyFill="1" applyBorder="1"/>
    <xf numFmtId="0" fontId="3" fillId="4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/>
    <xf numFmtId="0" fontId="6" fillId="5" borderId="7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7" fillId="4" borderId="0" xfId="0" applyFont="1" applyFill="1" applyBorder="1"/>
    <xf numFmtId="0" fontId="8" fillId="4" borderId="0" xfId="0" applyFont="1" applyFill="1"/>
    <xf numFmtId="0" fontId="2" fillId="4" borderId="0" xfId="0" applyFont="1" applyFill="1" applyBorder="1" applyAlignment="1"/>
    <xf numFmtId="0" fontId="1" fillId="4" borderId="0" xfId="0" applyFont="1" applyFill="1" applyAlignment="1"/>
    <xf numFmtId="0" fontId="11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0" fontId="10" fillId="6" borderId="0" xfId="1" applyFont="1" applyFill="1" applyAlignment="1">
      <alignment horizontal="left"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Alignment="1">
      <alignment horizontal="left"/>
    </xf>
    <xf numFmtId="0" fontId="13" fillId="3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left" vertical="center" wrapText="1"/>
    </xf>
    <xf numFmtId="164" fontId="14" fillId="0" borderId="5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0" fontId="11" fillId="4" borderId="7" xfId="0" applyFont="1" applyFill="1" applyBorder="1"/>
    <xf numFmtId="0" fontId="11" fillId="4" borderId="0" xfId="0" applyFont="1" applyFill="1" applyBorder="1"/>
    <xf numFmtId="0" fontId="11" fillId="4" borderId="8" xfId="0" applyFont="1" applyFill="1" applyBorder="1"/>
    <xf numFmtId="0" fontId="11" fillId="4" borderId="0" xfId="0" applyFont="1" applyFill="1"/>
    <xf numFmtId="165" fontId="14" fillId="0" borderId="5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4" fillId="0" borderId="6" xfId="0" applyNumberFormat="1" applyFont="1" applyFill="1" applyBorder="1" applyAlignment="1">
      <alignment horizontal="center" vertical="center"/>
    </xf>
    <xf numFmtId="165" fontId="14" fillId="0" borderId="3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left" vertical="center" wrapText="1"/>
    </xf>
    <xf numFmtId="164" fontId="6" fillId="0" borderId="12" xfId="0" applyNumberFormat="1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165" fontId="6" fillId="0" borderId="15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164" fontId="14" fillId="0" borderId="17" xfId="0" applyNumberFormat="1" applyFont="1" applyFill="1" applyBorder="1" applyAlignment="1">
      <alignment horizontal="center" vertical="center"/>
    </xf>
    <xf numFmtId="165" fontId="14" fillId="0" borderId="17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 vertical="center"/>
    </xf>
    <xf numFmtId="165" fontId="6" fillId="0" borderId="19" xfId="0" applyNumberFormat="1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 vertical="center"/>
    </xf>
    <xf numFmtId="165" fontId="6" fillId="0" borderId="21" xfId="0" applyNumberFormat="1" applyFont="1" applyFill="1" applyBorder="1" applyAlignment="1">
      <alignment horizontal="center" vertical="center"/>
    </xf>
    <xf numFmtId="164" fontId="6" fillId="0" borderId="23" xfId="0" applyNumberFormat="1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164" fontId="14" fillId="0" borderId="22" xfId="0" applyNumberFormat="1" applyFont="1" applyFill="1" applyBorder="1" applyAlignment="1">
      <alignment horizontal="center" vertical="center"/>
    </xf>
    <xf numFmtId="164" fontId="14" fillId="0" borderId="18" xfId="0" applyNumberFormat="1" applyFont="1" applyFill="1" applyBorder="1" applyAlignment="1">
      <alignment horizontal="center" vertical="center"/>
    </xf>
    <xf numFmtId="165" fontId="14" fillId="0" borderId="22" xfId="0" applyNumberFormat="1" applyFont="1" applyFill="1" applyBorder="1" applyAlignment="1">
      <alignment horizontal="center" vertical="center"/>
    </xf>
    <xf numFmtId="165" fontId="14" fillId="0" borderId="18" xfId="0" applyNumberFormat="1" applyFont="1" applyFill="1" applyBorder="1" applyAlignment="1">
      <alignment horizontal="center" vertical="center"/>
    </xf>
    <xf numFmtId="165" fontId="14" fillId="0" borderId="20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165" fontId="14" fillId="0" borderId="27" xfId="0" applyNumberFormat="1" applyFont="1" applyFill="1" applyBorder="1" applyAlignment="1">
      <alignment horizontal="center" vertical="center"/>
    </xf>
    <xf numFmtId="165" fontId="14" fillId="0" borderId="28" xfId="0" applyNumberFormat="1" applyFont="1" applyFill="1" applyBorder="1" applyAlignment="1">
      <alignment horizontal="center" vertical="center"/>
    </xf>
    <xf numFmtId="165" fontId="14" fillId="0" borderId="29" xfId="0" applyNumberFormat="1" applyFont="1" applyFill="1" applyBorder="1" applyAlignment="1">
      <alignment horizontal="center" vertical="center"/>
    </xf>
    <xf numFmtId="165" fontId="14" fillId="0" borderId="30" xfId="0" applyNumberFormat="1" applyFont="1" applyFill="1" applyBorder="1" applyAlignment="1">
      <alignment horizontal="center" vertical="center"/>
    </xf>
    <xf numFmtId="165" fontId="14" fillId="0" borderId="31" xfId="0" applyNumberFormat="1" applyFont="1" applyFill="1" applyBorder="1" applyAlignment="1">
      <alignment horizontal="center" vertical="center"/>
    </xf>
    <xf numFmtId="165" fontId="14" fillId="0" borderId="7" xfId="0" applyNumberFormat="1" applyFont="1" applyFill="1" applyBorder="1" applyAlignment="1">
      <alignment horizontal="center" vertical="center"/>
    </xf>
    <xf numFmtId="165" fontId="14" fillId="0" borderId="32" xfId="0" applyNumberFormat="1" applyFont="1" applyFill="1" applyBorder="1" applyAlignment="1">
      <alignment horizontal="center" vertical="center"/>
    </xf>
    <xf numFmtId="165" fontId="14" fillId="0" borderId="33" xfId="0" applyNumberFormat="1" applyFont="1" applyFill="1" applyBorder="1" applyAlignment="1">
      <alignment horizontal="center" vertical="center"/>
    </xf>
    <xf numFmtId="165" fontId="14" fillId="0" borderId="34" xfId="0" applyNumberFormat="1" applyFont="1" applyFill="1" applyBorder="1" applyAlignment="1">
      <alignment horizontal="center" vertical="center"/>
    </xf>
    <xf numFmtId="165" fontId="14" fillId="0" borderId="23" xfId="0" applyNumberFormat="1" applyFont="1" applyFill="1" applyBorder="1" applyAlignment="1">
      <alignment horizontal="center" vertical="center"/>
    </xf>
    <xf numFmtId="165" fontId="14" fillId="0" borderId="19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164" fontId="14" fillId="0" borderId="27" xfId="0" applyNumberFormat="1" applyFont="1" applyFill="1" applyBorder="1" applyAlignment="1">
      <alignment horizontal="center" vertical="center"/>
    </xf>
    <xf numFmtId="164" fontId="14" fillId="0" borderId="28" xfId="0" applyNumberFormat="1" applyFont="1" applyFill="1" applyBorder="1" applyAlignment="1">
      <alignment horizontal="center" vertical="center"/>
    </xf>
    <xf numFmtId="164" fontId="14" fillId="0" borderId="29" xfId="0" applyNumberFormat="1" applyFont="1" applyFill="1" applyBorder="1" applyAlignment="1">
      <alignment horizontal="center" vertical="center"/>
    </xf>
    <xf numFmtId="164" fontId="14" fillId="0" borderId="30" xfId="0" applyNumberFormat="1" applyFont="1" applyFill="1" applyBorder="1" applyAlignment="1">
      <alignment horizontal="center" vertical="center"/>
    </xf>
    <xf numFmtId="164" fontId="14" fillId="0" borderId="31" xfId="0" applyNumberFormat="1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vertical="center"/>
    </xf>
    <xf numFmtId="164" fontId="14" fillId="0" borderId="32" xfId="0" applyNumberFormat="1" applyFont="1" applyFill="1" applyBorder="1" applyAlignment="1">
      <alignment horizontal="center" vertical="center"/>
    </xf>
    <xf numFmtId="164" fontId="14" fillId="0" borderId="33" xfId="0" applyNumberFormat="1" applyFont="1" applyFill="1" applyBorder="1" applyAlignment="1">
      <alignment horizontal="center" vertical="center"/>
    </xf>
    <xf numFmtId="164" fontId="14" fillId="0" borderId="35" xfId="0" applyNumberFormat="1" applyFont="1" applyFill="1" applyBorder="1" applyAlignment="1">
      <alignment horizontal="center" vertical="center"/>
    </xf>
    <xf numFmtId="0" fontId="0" fillId="0" borderId="1" xfId="0" applyNumberFormat="1" applyBorder="1"/>
    <xf numFmtId="0" fontId="0" fillId="0" borderId="5" xfId="0" applyNumberFormat="1" applyBorder="1"/>
    <xf numFmtId="164" fontId="14" fillId="0" borderId="20" xfId="0" applyNumberFormat="1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/>
    </xf>
    <xf numFmtId="164" fontId="14" fillId="0" borderId="10" xfId="0" applyNumberFormat="1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35" xfId="0" applyNumberFormat="1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165" fontId="14" fillId="0" borderId="10" xfId="0" applyNumberFormat="1" applyFont="1" applyFill="1" applyBorder="1" applyAlignment="1">
      <alignment horizontal="center" vertical="center"/>
    </xf>
    <xf numFmtId="2" fontId="14" fillId="0" borderId="9" xfId="0" applyNumberFormat="1" applyFont="1" applyFill="1" applyBorder="1" applyAlignment="1">
      <alignment horizontal="center" vertical="center"/>
    </xf>
    <xf numFmtId="165" fontId="14" fillId="0" borderId="11" xfId="0" applyNumberFormat="1" applyFont="1" applyFill="1" applyBorder="1" applyAlignment="1">
      <alignment horizontal="center" vertical="center"/>
    </xf>
    <xf numFmtId="164" fontId="14" fillId="0" borderId="23" xfId="0" applyNumberFormat="1" applyFont="1" applyFill="1" applyBorder="1" applyAlignment="1">
      <alignment horizontal="center" vertical="center"/>
    </xf>
    <xf numFmtId="164" fontId="14" fillId="0" borderId="19" xfId="0" applyNumberFormat="1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/>
    </xf>
    <xf numFmtId="17" fontId="13" fillId="3" borderId="10" xfId="0" applyNumberFormat="1" applyFont="1" applyFill="1" applyBorder="1" applyAlignment="1">
      <alignment horizontal="center"/>
    </xf>
    <xf numFmtId="165" fontId="14" fillId="0" borderId="4" xfId="0" applyNumberFormat="1" applyFont="1" applyFill="1" applyBorder="1" applyAlignment="1">
      <alignment horizontal="center" vertical="center"/>
    </xf>
    <xf numFmtId="164" fontId="6" fillId="0" borderId="46" xfId="0" applyNumberFormat="1" applyFont="1" applyFill="1" applyBorder="1" applyAlignment="1">
      <alignment horizontal="center" vertical="center"/>
    </xf>
    <xf numFmtId="164" fontId="6" fillId="0" borderId="47" xfId="0" applyNumberFormat="1" applyFont="1" applyFill="1" applyBorder="1" applyAlignment="1">
      <alignment horizontal="center" vertical="center"/>
    </xf>
    <xf numFmtId="165" fontId="6" fillId="0" borderId="23" xfId="0" applyNumberFormat="1" applyFont="1" applyFill="1" applyBorder="1" applyAlignment="1">
      <alignment horizontal="center" vertical="center"/>
    </xf>
    <xf numFmtId="0" fontId="32" fillId="4" borderId="0" xfId="0" applyFont="1" applyFill="1"/>
    <xf numFmtId="0" fontId="6" fillId="5" borderId="28" xfId="0" applyFont="1" applyFill="1" applyBorder="1" applyAlignment="1">
      <alignment horizontal="center"/>
    </xf>
    <xf numFmtId="17" fontId="13" fillId="3" borderId="48" xfId="0" applyNumberFormat="1" applyFont="1" applyFill="1" applyBorder="1" applyAlignment="1">
      <alignment horizontal="center"/>
    </xf>
    <xf numFmtId="17" fontId="13" fillId="3" borderId="46" xfId="0" applyNumberFormat="1" applyFont="1" applyFill="1" applyBorder="1" applyAlignment="1">
      <alignment horizontal="center"/>
    </xf>
    <xf numFmtId="17" fontId="13" fillId="3" borderId="49" xfId="0" applyNumberFormat="1" applyFont="1" applyFill="1" applyBorder="1" applyAlignment="1">
      <alignment horizontal="center"/>
    </xf>
    <xf numFmtId="0" fontId="6" fillId="5" borderId="33" xfId="0" applyFont="1" applyFill="1" applyBorder="1" applyAlignment="1">
      <alignment horizontal="center"/>
    </xf>
    <xf numFmtId="165" fontId="14" fillId="0" borderId="21" xfId="0" applyNumberFormat="1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/>
    </xf>
    <xf numFmtId="0" fontId="7" fillId="4" borderId="8" xfId="0" applyFont="1" applyFill="1" applyBorder="1"/>
    <xf numFmtId="164" fontId="14" fillId="0" borderId="21" xfId="0" applyNumberFormat="1" applyFont="1" applyFill="1" applyBorder="1" applyAlignment="1">
      <alignment horizontal="center" vertical="center"/>
    </xf>
    <xf numFmtId="164" fontId="6" fillId="0" borderId="50" xfId="0" applyNumberFormat="1" applyFont="1" applyFill="1" applyBorder="1" applyAlignment="1">
      <alignment horizontal="center" vertical="center"/>
    </xf>
    <xf numFmtId="0" fontId="7" fillId="4" borderId="7" xfId="0" applyFont="1" applyFill="1" applyBorder="1"/>
    <xf numFmtId="165" fontId="6" fillId="0" borderId="51" xfId="0" applyNumberFormat="1" applyFont="1" applyFill="1" applyBorder="1" applyAlignment="1">
      <alignment horizontal="center" vertical="center"/>
    </xf>
    <xf numFmtId="165" fontId="6" fillId="0" borderId="46" xfId="0" applyNumberFormat="1" applyFont="1" applyFill="1" applyBorder="1" applyAlignment="1">
      <alignment horizontal="center" vertical="center"/>
    </xf>
    <xf numFmtId="165" fontId="6" fillId="0" borderId="47" xfId="0" applyNumberFormat="1" applyFont="1" applyFill="1" applyBorder="1" applyAlignment="1">
      <alignment horizontal="center" vertical="center"/>
    </xf>
    <xf numFmtId="164" fontId="6" fillId="0" borderId="48" xfId="0" applyNumberFormat="1" applyFont="1" applyFill="1" applyBorder="1" applyAlignment="1">
      <alignment horizontal="center" vertical="center"/>
    </xf>
    <xf numFmtId="164" fontId="6" fillId="0" borderId="52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a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Hipervínculo" xfId="1" builtinId="8"/>
    <cellStyle name="Incorrecto" xfId="8" builtinId="27" customBuiltin="1"/>
    <cellStyle name="Neutral 2" xfId="36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WEB\IMPORTACIONES\2017\Mayo\Base%20importaciones%20con%20tablas%20dinamicas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WEB\IMPORTACIONES\2017\Julio\Base%20importaciones%20con%20tablas%20dinamicas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enclador"/>
      <sheetName val="País"/>
      <sheetName val="Base 2016"/>
      <sheetName val="Tablas 2016"/>
      <sheetName val="NA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Suma de Miles de U$S CIF</v>
          </cell>
          <cell r="B3" t="str">
            <v>AÑO</v>
          </cell>
          <cell r="C3" t="str">
            <v>MES</v>
          </cell>
        </row>
        <row r="4">
          <cell r="B4" t="str">
            <v>16</v>
          </cell>
          <cell r="N4" t="str">
            <v>Total general</v>
          </cell>
        </row>
        <row r="5">
          <cell r="A5" t="str">
            <v>Categoria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04</v>
          </cell>
          <cell r="F5" t="str">
            <v>05</v>
          </cell>
          <cell r="G5" t="str">
            <v>06</v>
          </cell>
          <cell r="H5" t="str">
            <v>07</v>
          </cell>
          <cell r="I5" t="str">
            <v>08</v>
          </cell>
          <cell r="J5" t="str">
            <v>09</v>
          </cell>
          <cell r="K5" t="str">
            <v>10</v>
          </cell>
          <cell r="L5">
            <v>11</v>
          </cell>
          <cell r="M5">
            <v>12</v>
          </cell>
        </row>
        <row r="6">
          <cell r="A6" t="str">
            <v>Caseina</v>
          </cell>
          <cell r="C6">
            <v>0.21112</v>
          </cell>
          <cell r="D6">
            <v>0.56304999999999994</v>
          </cell>
          <cell r="E6">
            <v>5.5840000000000001E-2</v>
          </cell>
          <cell r="F6">
            <v>0.21809999999999999</v>
          </cell>
          <cell r="G6">
            <v>0.22677</v>
          </cell>
          <cell r="M6">
            <v>6.3600000000000004E-2</v>
          </cell>
          <cell r="N6">
            <v>1.3384799999999999</v>
          </cell>
        </row>
        <row r="7">
          <cell r="A7" t="str">
            <v>Caseinatos</v>
          </cell>
          <cell r="B7">
            <v>471.73651999999993</v>
          </cell>
          <cell r="C7">
            <v>522.90443000000005</v>
          </cell>
          <cell r="D7">
            <v>423.99192000000005</v>
          </cell>
          <cell r="E7">
            <v>567.66844000000003</v>
          </cell>
          <cell r="F7">
            <v>557.98677999999995</v>
          </cell>
          <cell r="G7">
            <v>618.69992999999988</v>
          </cell>
          <cell r="H7">
            <v>153.31777</v>
          </cell>
          <cell r="I7">
            <v>728.65818999999999</v>
          </cell>
          <cell r="J7">
            <v>865.66359999999997</v>
          </cell>
          <cell r="K7">
            <v>659.89589999999998</v>
          </cell>
          <cell r="L7">
            <v>304.72961000000004</v>
          </cell>
          <cell r="M7">
            <v>693.57039000000009</v>
          </cell>
          <cell r="N7">
            <v>6568.82348</v>
          </cell>
        </row>
        <row r="8">
          <cell r="A8" t="str">
            <v>Dulce de leche</v>
          </cell>
          <cell r="B8">
            <v>57.766019999999997</v>
          </cell>
          <cell r="H8">
            <v>0.43222000000000005</v>
          </cell>
          <cell r="N8">
            <v>58.198239999999998</v>
          </cell>
        </row>
        <row r="9">
          <cell r="A9" t="str">
            <v>Helados</v>
          </cell>
          <cell r="C9">
            <v>15.567449999999999</v>
          </cell>
          <cell r="D9">
            <v>0.80420000000000003</v>
          </cell>
          <cell r="G9">
            <v>16.843799999999998</v>
          </cell>
          <cell r="I9">
            <v>21.18741</v>
          </cell>
          <cell r="K9">
            <v>20.256790000000002</v>
          </cell>
          <cell r="M9">
            <v>20.004529999999999</v>
          </cell>
          <cell r="N9">
            <v>94.664180000000002</v>
          </cell>
        </row>
        <row r="10">
          <cell r="A10" t="str">
            <v>Lactosa</v>
          </cell>
          <cell r="B10">
            <v>219.80116999999998</v>
          </cell>
          <cell r="C10">
            <v>161.96081999999998</v>
          </cell>
          <cell r="D10">
            <v>314.26837000000006</v>
          </cell>
          <cell r="E10">
            <v>458.43488000000002</v>
          </cell>
          <cell r="F10">
            <v>830.30133000000001</v>
          </cell>
          <cell r="G10">
            <v>955.52977999999996</v>
          </cell>
          <cell r="H10">
            <v>109.49090999999999</v>
          </cell>
          <cell r="I10">
            <v>164.03752</v>
          </cell>
          <cell r="J10">
            <v>188.27414999999999</v>
          </cell>
          <cell r="K10">
            <v>426.21638000000002</v>
          </cell>
          <cell r="L10">
            <v>370.30077999999997</v>
          </cell>
          <cell r="M10">
            <v>203.12766000000002</v>
          </cell>
          <cell r="N10">
            <v>4401.7437499999996</v>
          </cell>
        </row>
        <row r="11">
          <cell r="A11" t="str">
            <v>Leche condensada</v>
          </cell>
          <cell r="B11">
            <v>118.17144999999999</v>
          </cell>
          <cell r="C11">
            <v>261.85285999999996</v>
          </cell>
          <cell r="D11">
            <v>307.68745000000001</v>
          </cell>
          <cell r="E11">
            <v>196.60782</v>
          </cell>
          <cell r="F11">
            <v>235.52207000000001</v>
          </cell>
          <cell r="G11">
            <v>326.22714000000002</v>
          </cell>
          <cell r="H11">
            <v>125.18702</v>
          </cell>
          <cell r="I11">
            <v>263.42048999999997</v>
          </cell>
          <cell r="J11">
            <v>87.59075</v>
          </cell>
          <cell r="K11">
            <v>185.90988000000002</v>
          </cell>
          <cell r="L11">
            <v>331.61036999999999</v>
          </cell>
          <cell r="N11">
            <v>2439.7873</v>
          </cell>
        </row>
        <row r="12">
          <cell r="A12" t="str">
            <v>Leche en polvo descremada</v>
          </cell>
          <cell r="C12">
            <v>11.466329999999999</v>
          </cell>
          <cell r="E12">
            <v>0.16533</v>
          </cell>
          <cell r="H12">
            <v>6.2694600000000005</v>
          </cell>
          <cell r="I12">
            <v>19.913450000000001</v>
          </cell>
          <cell r="K12">
            <v>256.10882000000004</v>
          </cell>
          <cell r="M12">
            <v>68.326499999999996</v>
          </cell>
          <cell r="N12">
            <v>362.24989000000005</v>
          </cell>
        </row>
        <row r="13">
          <cell r="A13" t="str">
            <v>Leche modificada</v>
          </cell>
          <cell r="B13">
            <v>362.07800000000003</v>
          </cell>
          <cell r="C13">
            <v>74.648300000000006</v>
          </cell>
          <cell r="D13">
            <v>1081.70489</v>
          </cell>
          <cell r="E13">
            <v>346.72433999999998</v>
          </cell>
          <cell r="F13">
            <v>462.51662999999996</v>
          </cell>
          <cell r="G13">
            <v>440.35218999999995</v>
          </cell>
          <cell r="H13">
            <v>345.62367</v>
          </cell>
          <cell r="I13">
            <v>489.19657999999998</v>
          </cell>
          <cell r="J13">
            <v>671.93664000000001</v>
          </cell>
          <cell r="K13">
            <v>259.57411000000002</v>
          </cell>
          <cell r="L13">
            <v>310.31027000000006</v>
          </cell>
          <cell r="M13">
            <v>527.01927000000001</v>
          </cell>
          <cell r="N13">
            <v>5371.6848899999995</v>
          </cell>
        </row>
        <row r="14">
          <cell r="A14" t="str">
            <v>Manteca</v>
          </cell>
          <cell r="C14">
            <v>192.13297</v>
          </cell>
          <cell r="G14">
            <v>76.462050000000005</v>
          </cell>
          <cell r="I14">
            <v>95.515699999999995</v>
          </cell>
          <cell r="K14">
            <v>95.515699999999995</v>
          </cell>
          <cell r="N14">
            <v>459.62641999999994</v>
          </cell>
        </row>
        <row r="15">
          <cell r="A15" t="str">
            <v>Otros lácteos</v>
          </cell>
          <cell r="B15">
            <v>151.06914999999998</v>
          </cell>
          <cell r="C15">
            <v>85.531559999999999</v>
          </cell>
          <cell r="D15">
            <v>51.351520000000001</v>
          </cell>
          <cell r="F15">
            <v>70.23317999999999</v>
          </cell>
          <cell r="G15">
            <v>69.618839999999992</v>
          </cell>
          <cell r="H15">
            <v>68.724980000000002</v>
          </cell>
          <cell r="I15">
            <v>260.27337999999997</v>
          </cell>
          <cell r="J15">
            <v>67.577960000000004</v>
          </cell>
          <cell r="K15">
            <v>0.88575999999999999</v>
          </cell>
          <cell r="L15">
            <v>231.79995000000002</v>
          </cell>
          <cell r="M15">
            <v>39.301259999999999</v>
          </cell>
          <cell r="N15">
            <v>1096.36754</v>
          </cell>
        </row>
        <row r="16">
          <cell r="A16" t="str">
            <v>Queso de pasta blanda</v>
          </cell>
          <cell r="B16">
            <v>69.840069999999997</v>
          </cell>
          <cell r="C16">
            <v>99.830679999999987</v>
          </cell>
          <cell r="D16">
            <v>142.74105</v>
          </cell>
          <cell r="E16">
            <v>43.764589999999998</v>
          </cell>
          <cell r="F16">
            <v>108.52485</v>
          </cell>
          <cell r="G16">
            <v>114.75984</v>
          </cell>
          <cell r="H16">
            <v>132.53908999999999</v>
          </cell>
          <cell r="I16">
            <v>167.04853000000003</v>
          </cell>
          <cell r="J16">
            <v>14.562879999999998</v>
          </cell>
          <cell r="K16">
            <v>58.594899999999996</v>
          </cell>
          <cell r="L16">
            <v>97.505130000000008</v>
          </cell>
          <cell r="M16">
            <v>284.06642000000005</v>
          </cell>
          <cell r="N16">
            <v>1333.7780300000002</v>
          </cell>
        </row>
        <row r="17">
          <cell r="A17" t="str">
            <v>Queso de pasta dura</v>
          </cell>
          <cell r="B17">
            <v>12.11026</v>
          </cell>
          <cell r="F17">
            <v>7.0150399999999999</v>
          </cell>
          <cell r="H17">
            <v>175.31534000000002</v>
          </cell>
          <cell r="I17">
            <v>132.7645</v>
          </cell>
          <cell r="J17">
            <v>1649.52099</v>
          </cell>
          <cell r="L17">
            <v>46.586390000000002</v>
          </cell>
          <cell r="N17">
            <v>2023.3125199999999</v>
          </cell>
        </row>
        <row r="18">
          <cell r="A18" t="str">
            <v>Queso de pasta semidura</v>
          </cell>
          <cell r="B18">
            <v>12.25456</v>
          </cell>
          <cell r="C18">
            <v>15.26693</v>
          </cell>
          <cell r="D18">
            <v>34.851770000000002</v>
          </cell>
          <cell r="E18">
            <v>0.27834999999999999</v>
          </cell>
          <cell r="F18">
            <v>2.8611900000000001</v>
          </cell>
          <cell r="H18">
            <v>49.349719999999998</v>
          </cell>
          <cell r="K18">
            <v>1.65144</v>
          </cell>
          <cell r="L18">
            <v>2.54318</v>
          </cell>
          <cell r="M18">
            <v>48.529839999999993</v>
          </cell>
          <cell r="N18">
            <v>167.58697999999998</v>
          </cell>
        </row>
        <row r="19">
          <cell r="A19" t="str">
            <v>Queso fundido</v>
          </cell>
          <cell r="B19">
            <v>209.73410999999999</v>
          </cell>
          <cell r="C19">
            <v>276.45576</v>
          </cell>
          <cell r="D19">
            <v>257.22362999999996</v>
          </cell>
          <cell r="E19">
            <v>367.73565000000002</v>
          </cell>
          <cell r="F19">
            <v>388.03829999999999</v>
          </cell>
          <cell r="G19">
            <v>797.40555000000006</v>
          </cell>
          <cell r="H19">
            <v>970.44711000000007</v>
          </cell>
          <cell r="I19">
            <v>837.09514999999988</v>
          </cell>
          <cell r="J19">
            <v>766.00200999999993</v>
          </cell>
          <cell r="K19">
            <v>804.17374999999993</v>
          </cell>
          <cell r="L19">
            <v>1051.7970699999998</v>
          </cell>
          <cell r="M19">
            <v>661.40986999999996</v>
          </cell>
          <cell r="N19">
            <v>7387.5179599999992</v>
          </cell>
        </row>
        <row r="20">
          <cell r="A20" t="str">
            <v>Queso rallado o en polvo</v>
          </cell>
          <cell r="B20">
            <v>143.52099999999999</v>
          </cell>
          <cell r="C20">
            <v>13.613949999999999</v>
          </cell>
          <cell r="D20">
            <v>106.62152999999999</v>
          </cell>
          <cell r="E20">
            <v>193.59475</v>
          </cell>
          <cell r="F20">
            <v>138.57592000000002</v>
          </cell>
          <cell r="G20">
            <v>79.707189999999997</v>
          </cell>
          <cell r="H20">
            <v>119.39703</v>
          </cell>
          <cell r="I20">
            <v>10.662780000000001</v>
          </cell>
          <cell r="J20">
            <v>84.301649999999995</v>
          </cell>
          <cell r="K20">
            <v>176.17762999999999</v>
          </cell>
          <cell r="L20">
            <v>12.008380000000001</v>
          </cell>
          <cell r="M20">
            <v>1.31027</v>
          </cell>
          <cell r="N20">
            <v>1079.4920799999998</v>
          </cell>
        </row>
        <row r="21">
          <cell r="A21" t="str">
            <v>Suero</v>
          </cell>
          <cell r="B21">
            <v>142.88305000000003</v>
          </cell>
          <cell r="C21">
            <v>61.280839999999998</v>
          </cell>
          <cell r="D21">
            <v>61.202219999999997</v>
          </cell>
          <cell r="E21">
            <v>72.158530000000013</v>
          </cell>
          <cell r="F21">
            <v>123.55230999999999</v>
          </cell>
          <cell r="G21">
            <v>80.052250000000001</v>
          </cell>
          <cell r="H21">
            <v>229.06325000000001</v>
          </cell>
          <cell r="J21">
            <v>240.45486</v>
          </cell>
          <cell r="K21">
            <v>59.233510000000003</v>
          </cell>
          <cell r="M21">
            <v>15.19164</v>
          </cell>
          <cell r="N21">
            <v>1085.0724600000001</v>
          </cell>
        </row>
        <row r="22">
          <cell r="A22" t="str">
            <v>Yogur</v>
          </cell>
          <cell r="D22">
            <v>0.57837000000000005</v>
          </cell>
          <cell r="N22">
            <v>0.57837000000000005</v>
          </cell>
        </row>
        <row r="23">
          <cell r="A23" t="str">
            <v>Aceite butírico</v>
          </cell>
          <cell r="D23">
            <v>4.25162</v>
          </cell>
          <cell r="E23">
            <v>0.24229000000000001</v>
          </cell>
          <cell r="M23">
            <v>4.0414500000000002</v>
          </cell>
          <cell r="N23">
            <v>8.5353600000000007</v>
          </cell>
        </row>
        <row r="24">
          <cell r="A24" t="str">
            <v>Otros quesos</v>
          </cell>
          <cell r="D24">
            <v>6.4189799999999995</v>
          </cell>
          <cell r="F24">
            <v>3.5859999999999996E-2</v>
          </cell>
          <cell r="H24">
            <v>66.266449999999992</v>
          </cell>
          <cell r="J24">
            <v>63.112370000000006</v>
          </cell>
          <cell r="L24">
            <v>60.92212</v>
          </cell>
          <cell r="M24">
            <v>18.245049999999999</v>
          </cell>
          <cell r="N24">
            <v>215.00083000000001</v>
          </cell>
        </row>
        <row r="25">
          <cell r="A25" t="str">
            <v>Otros fermentados</v>
          </cell>
          <cell r="F25">
            <v>2.5116700000000001</v>
          </cell>
          <cell r="N25">
            <v>2.5116700000000001</v>
          </cell>
        </row>
        <row r="26">
          <cell r="A26" t="str">
            <v>Mozzarella</v>
          </cell>
          <cell r="J26">
            <v>1.8273199999999998</v>
          </cell>
          <cell r="K26">
            <v>1.23349</v>
          </cell>
          <cell r="L26">
            <v>1.92211</v>
          </cell>
          <cell r="M26">
            <v>74.139970000000005</v>
          </cell>
          <cell r="N26">
            <v>79.122890000000012</v>
          </cell>
        </row>
        <row r="27">
          <cell r="A27" t="str">
            <v>Total general</v>
          </cell>
          <cell r="B27">
            <v>1970.9653600000001</v>
          </cell>
          <cell r="C27">
            <v>1792.7239999999997</v>
          </cell>
          <cell r="D27">
            <v>2794.2605700000004</v>
          </cell>
          <cell r="E27">
            <v>2247.4308100000007</v>
          </cell>
          <cell r="F27">
            <v>2927.8932300000006</v>
          </cell>
          <cell r="G27">
            <v>3575.8853300000005</v>
          </cell>
          <cell r="H27">
            <v>2551.4240200000004</v>
          </cell>
          <cell r="I27">
            <v>3189.7736799999998</v>
          </cell>
          <cell r="J27">
            <v>4700.8251800000007</v>
          </cell>
          <cell r="K27">
            <v>3005.4280599999997</v>
          </cell>
          <cell r="L27">
            <v>2822.0353600000003</v>
          </cell>
          <cell r="M27">
            <v>2658.3477200000002</v>
          </cell>
          <cell r="N27">
            <v>34236.993320000001</v>
          </cell>
        </row>
        <row r="62">
          <cell r="A62" t="str">
            <v>Suma de Toneladas</v>
          </cell>
          <cell r="B62" t="str">
            <v>AÑO</v>
          </cell>
          <cell r="C62" t="str">
            <v>MES</v>
          </cell>
        </row>
        <row r="63">
          <cell r="B63" t="str">
            <v>16</v>
          </cell>
          <cell r="N63" t="str">
            <v>Total general</v>
          </cell>
        </row>
        <row r="64">
          <cell r="A64" t="str">
            <v>Categoria</v>
          </cell>
          <cell r="B64" t="str">
            <v>01</v>
          </cell>
          <cell r="C64" t="str">
            <v>02</v>
          </cell>
          <cell r="D64" t="str">
            <v>03</v>
          </cell>
          <cell r="E64" t="str">
            <v>04</v>
          </cell>
          <cell r="F64" t="str">
            <v>05</v>
          </cell>
          <cell r="G64" t="str">
            <v>06</v>
          </cell>
          <cell r="H64" t="str">
            <v>07</v>
          </cell>
          <cell r="I64" t="str">
            <v>08</v>
          </cell>
          <cell r="J64" t="str">
            <v>09</v>
          </cell>
          <cell r="K64" t="str">
            <v>10</v>
          </cell>
          <cell r="L64">
            <v>11</v>
          </cell>
          <cell r="M64">
            <v>12</v>
          </cell>
        </row>
        <row r="65">
          <cell r="A65" t="str">
            <v>Caseina</v>
          </cell>
          <cell r="C65">
            <v>3.0000000000000001E-3</v>
          </cell>
          <cell r="D65">
            <v>5.0000000000000001E-3</v>
          </cell>
          <cell r="E65">
            <v>5.0000000000000001E-4</v>
          </cell>
          <cell r="F65">
            <v>3.0000000000000001E-3</v>
          </cell>
          <cell r="G65">
            <v>3.0000000000000001E-3</v>
          </cell>
          <cell r="M65">
            <v>5.0000000000000002E-5</v>
          </cell>
          <cell r="N65">
            <v>1.4549999999999999E-2</v>
          </cell>
        </row>
        <row r="66">
          <cell r="A66" t="str">
            <v>Caseinatos</v>
          </cell>
          <cell r="B66">
            <v>54.655999999999999</v>
          </cell>
          <cell r="C66">
            <v>57.294840000000001</v>
          </cell>
          <cell r="D66">
            <v>41.891999999999996</v>
          </cell>
          <cell r="E66">
            <v>67.234999999999999</v>
          </cell>
          <cell r="F66">
            <v>75.760819999999995</v>
          </cell>
          <cell r="G66">
            <v>83.2</v>
          </cell>
          <cell r="H66">
            <v>17.031939999999999</v>
          </cell>
          <cell r="I66">
            <v>99.15</v>
          </cell>
          <cell r="J66">
            <v>127.81000000000002</v>
          </cell>
          <cell r="K66">
            <v>83.77628</v>
          </cell>
          <cell r="L66">
            <v>48.238140000000001</v>
          </cell>
          <cell r="M66">
            <v>106</v>
          </cell>
          <cell r="N66">
            <v>862.04502000000014</v>
          </cell>
        </row>
        <row r="67">
          <cell r="A67" t="str">
            <v>Dulce de leche</v>
          </cell>
          <cell r="B67">
            <v>16.9344</v>
          </cell>
          <cell r="H67">
            <v>0.12003999999999999</v>
          </cell>
          <cell r="N67">
            <v>17.05444</v>
          </cell>
        </row>
        <row r="68">
          <cell r="A68" t="str">
            <v>Helados</v>
          </cell>
          <cell r="C68">
            <v>13.633799999999999</v>
          </cell>
          <cell r="D68">
            <v>2.9000000000000001E-2</v>
          </cell>
          <cell r="G68">
            <v>13.98</v>
          </cell>
          <cell r="I68">
            <v>17.596799999999998</v>
          </cell>
          <cell r="K68">
            <v>16.914000000000001</v>
          </cell>
          <cell r="M68">
            <v>16.9848</v>
          </cell>
          <cell r="N68">
            <v>79.13839999999999</v>
          </cell>
        </row>
        <row r="69">
          <cell r="A69" t="str">
            <v>Lactosa</v>
          </cell>
          <cell r="B69">
            <v>87.237899999999996</v>
          </cell>
          <cell r="C69">
            <v>45.346869999999996</v>
          </cell>
          <cell r="D69">
            <v>166.51054000000002</v>
          </cell>
          <cell r="E69">
            <v>150.49558999999999</v>
          </cell>
          <cell r="F69">
            <v>272.59524999999996</v>
          </cell>
          <cell r="G69">
            <v>390.17860999999999</v>
          </cell>
          <cell r="H69">
            <v>91.704360000000008</v>
          </cell>
          <cell r="I69">
            <v>69.918040000000005</v>
          </cell>
          <cell r="J69">
            <v>69.796000000000006</v>
          </cell>
          <cell r="K69">
            <v>208.52751000000001</v>
          </cell>
          <cell r="L69">
            <v>158.93241</v>
          </cell>
          <cell r="M69">
            <v>125.86226000000001</v>
          </cell>
          <cell r="N69">
            <v>1837.1053399999998</v>
          </cell>
        </row>
        <row r="70">
          <cell r="A70" t="str">
            <v>Leche condensada</v>
          </cell>
          <cell r="B70">
            <v>74.750590000000003</v>
          </cell>
          <cell r="C70">
            <v>175.41734</v>
          </cell>
          <cell r="D70">
            <v>207.54184000000001</v>
          </cell>
          <cell r="E70">
            <v>130.08921000000001</v>
          </cell>
          <cell r="F70">
            <v>155.29422</v>
          </cell>
          <cell r="G70">
            <v>216.13021000000001</v>
          </cell>
          <cell r="H70">
            <v>79.956100000000006</v>
          </cell>
          <cell r="I70">
            <v>168.89676</v>
          </cell>
          <cell r="J70">
            <v>56.710660000000004</v>
          </cell>
          <cell r="K70">
            <v>118.00492</v>
          </cell>
          <cell r="L70">
            <v>210.03014000000002</v>
          </cell>
          <cell r="N70">
            <v>1592.8219900000004</v>
          </cell>
        </row>
        <row r="71">
          <cell r="A71" t="str">
            <v>Leche en polvo descremada</v>
          </cell>
          <cell r="C71">
            <v>2.6</v>
          </cell>
          <cell r="E71">
            <v>2.5000000000000001E-2</v>
          </cell>
          <cell r="H71">
            <v>1</v>
          </cell>
          <cell r="I71">
            <v>5</v>
          </cell>
          <cell r="K71">
            <v>105</v>
          </cell>
          <cell r="M71">
            <v>25</v>
          </cell>
          <cell r="N71">
            <v>138.625</v>
          </cell>
        </row>
        <row r="72">
          <cell r="A72" t="str">
            <v>Leche modificada</v>
          </cell>
          <cell r="B72">
            <v>50.38158</v>
          </cell>
          <cell r="C72">
            <v>21.571200000000001</v>
          </cell>
          <cell r="D72">
            <v>226.33333999999996</v>
          </cell>
          <cell r="E72">
            <v>78.399830000000009</v>
          </cell>
          <cell r="F72">
            <v>106.02916999999999</v>
          </cell>
          <cell r="G72">
            <v>109.53643000000001</v>
          </cell>
          <cell r="H72">
            <v>83.40279000000001</v>
          </cell>
          <cell r="I72">
            <v>102.90125</v>
          </cell>
          <cell r="J72">
            <v>166.16160000000002</v>
          </cell>
          <cell r="K72">
            <v>47.453610000000012</v>
          </cell>
          <cell r="L72">
            <v>52.002330000000001</v>
          </cell>
          <cell r="M72">
            <v>101.178</v>
          </cell>
          <cell r="N72">
            <v>1145.35113</v>
          </cell>
        </row>
        <row r="73">
          <cell r="A73" t="str">
            <v>Manteca</v>
          </cell>
          <cell r="C73">
            <v>48.57</v>
          </cell>
          <cell r="G73">
            <v>24.5</v>
          </cell>
          <cell r="I73">
            <v>24.5</v>
          </cell>
          <cell r="K73">
            <v>24.5</v>
          </cell>
          <cell r="N73">
            <v>122.07</v>
          </cell>
        </row>
        <row r="74">
          <cell r="A74" t="str">
            <v>Otros lácteos</v>
          </cell>
          <cell r="B74">
            <v>32.423520000000003</v>
          </cell>
          <cell r="C74">
            <v>8.177999999999999</v>
          </cell>
          <cell r="D74">
            <v>19.84</v>
          </cell>
          <cell r="F74">
            <v>6.6149999999999993</v>
          </cell>
          <cell r="G74">
            <v>17.0748</v>
          </cell>
          <cell r="H74">
            <v>6.6</v>
          </cell>
          <cell r="I74">
            <v>38.095199999999998</v>
          </cell>
          <cell r="J74">
            <v>13.147200000000002</v>
          </cell>
          <cell r="K74">
            <v>1.4999999999999999E-2</v>
          </cell>
          <cell r="L74">
            <v>22.279999999999998</v>
          </cell>
          <cell r="M74">
            <v>8.0603999999999996</v>
          </cell>
          <cell r="N74">
            <v>172.32911999999996</v>
          </cell>
        </row>
        <row r="75">
          <cell r="A75" t="str">
            <v>Queso de pasta blanda</v>
          </cell>
          <cell r="B75">
            <v>15.48564</v>
          </cell>
          <cell r="C75">
            <v>14.768140000000001</v>
          </cell>
          <cell r="D75">
            <v>24.072219999999998</v>
          </cell>
          <cell r="E75">
            <v>3.5571000000000002</v>
          </cell>
          <cell r="F75">
            <v>18.113099999999999</v>
          </cell>
          <cell r="G75">
            <v>23.969090000000001</v>
          </cell>
          <cell r="H75">
            <v>22.332830000000001</v>
          </cell>
          <cell r="I75">
            <v>20.871410000000001</v>
          </cell>
          <cell r="J75">
            <v>1.6479900000000001</v>
          </cell>
          <cell r="K75">
            <v>13.02821</v>
          </cell>
          <cell r="L75">
            <v>19.231079999999999</v>
          </cell>
          <cell r="M75">
            <v>57.20599</v>
          </cell>
          <cell r="N75">
            <v>234.28279999999995</v>
          </cell>
        </row>
        <row r="76">
          <cell r="A76" t="str">
            <v>Queso de pasta dura</v>
          </cell>
          <cell r="B76">
            <v>0.8</v>
          </cell>
          <cell r="F76">
            <v>0.61488999999999994</v>
          </cell>
          <cell r="H76">
            <v>26.670199999999998</v>
          </cell>
          <cell r="I76">
            <v>21.625</v>
          </cell>
          <cell r="J76">
            <v>350.31486999999998</v>
          </cell>
          <cell r="L76">
            <v>4.3330800000000007</v>
          </cell>
          <cell r="N76">
            <v>404.35803999999996</v>
          </cell>
        </row>
        <row r="77">
          <cell r="A77" t="str">
            <v>Queso de pasta semidura</v>
          </cell>
          <cell r="B77">
            <v>2.20851</v>
          </cell>
          <cell r="C77">
            <v>4.1696999999999997</v>
          </cell>
          <cell r="D77">
            <v>5.6437100000000004</v>
          </cell>
          <cell r="E77">
            <v>1.0999999999999999E-2</v>
          </cell>
          <cell r="F77">
            <v>0.192</v>
          </cell>
          <cell r="H77">
            <v>8.2486299999999986</v>
          </cell>
          <cell r="K77">
            <v>9.462000000000001E-2</v>
          </cell>
          <cell r="L77">
            <v>0.192</v>
          </cell>
          <cell r="M77">
            <v>6.9319699999999997</v>
          </cell>
          <cell r="N77">
            <v>27.692139999999995</v>
          </cell>
        </row>
        <row r="78">
          <cell r="A78" t="str">
            <v>Queso fundido</v>
          </cell>
          <cell r="B78">
            <v>54.762240000000006</v>
          </cell>
          <cell r="C78">
            <v>70.531199999999998</v>
          </cell>
          <cell r="D78">
            <v>67.04113000000001</v>
          </cell>
          <cell r="E78">
            <v>91.901780000000002</v>
          </cell>
          <cell r="F78">
            <v>105.51984</v>
          </cell>
          <cell r="G78">
            <v>211.80624</v>
          </cell>
          <cell r="H78">
            <v>261.93168000000003</v>
          </cell>
          <cell r="I78">
            <v>216.63524999999998</v>
          </cell>
          <cell r="J78">
            <v>206.83333999999999</v>
          </cell>
          <cell r="K78">
            <v>204.4271</v>
          </cell>
          <cell r="L78">
            <v>274.43315999999999</v>
          </cell>
          <cell r="M78">
            <v>171.61536000000001</v>
          </cell>
          <cell r="N78">
            <v>1937.43832</v>
          </cell>
        </row>
        <row r="79">
          <cell r="A79" t="str">
            <v>Queso rallado o en polvo</v>
          </cell>
          <cell r="B79">
            <v>15.981100000000001</v>
          </cell>
          <cell r="C79">
            <v>2.4763699999999997</v>
          </cell>
          <cell r="D79">
            <v>12.627239999999999</v>
          </cell>
          <cell r="E79">
            <v>23</v>
          </cell>
          <cell r="F79">
            <v>15.275</v>
          </cell>
          <cell r="G79">
            <v>9.0412800000000004</v>
          </cell>
          <cell r="H79">
            <v>14.918839999999999</v>
          </cell>
          <cell r="I79">
            <v>1</v>
          </cell>
          <cell r="J79">
            <v>10.125</v>
          </cell>
          <cell r="K79">
            <v>19.5</v>
          </cell>
          <cell r="L79">
            <v>1.47722</v>
          </cell>
          <cell r="M79">
            <v>0.05</v>
          </cell>
          <cell r="N79">
            <v>125.47205000000001</v>
          </cell>
        </row>
        <row r="80">
          <cell r="A80" t="str">
            <v>Suero</v>
          </cell>
          <cell r="B80">
            <v>53.427999999999997</v>
          </cell>
          <cell r="C80">
            <v>40</v>
          </cell>
          <cell r="D80">
            <v>40.595799999999997</v>
          </cell>
          <cell r="E80">
            <v>44.335000000000001</v>
          </cell>
          <cell r="F80">
            <v>80</v>
          </cell>
          <cell r="G80">
            <v>65.2</v>
          </cell>
          <cell r="H80">
            <v>113.824</v>
          </cell>
          <cell r="J80">
            <v>160</v>
          </cell>
          <cell r="K80">
            <v>40</v>
          </cell>
          <cell r="M80">
            <v>1.44</v>
          </cell>
          <cell r="N80">
            <v>638.82280000000003</v>
          </cell>
        </row>
        <row r="81">
          <cell r="A81" t="str">
            <v>Yogur</v>
          </cell>
          <cell r="D81">
            <v>0.02</v>
          </cell>
          <cell r="N81">
            <v>0.02</v>
          </cell>
        </row>
        <row r="82">
          <cell r="A82" t="str">
            <v>Aceite butírico</v>
          </cell>
          <cell r="D82">
            <v>0.2</v>
          </cell>
          <cell r="E82">
            <v>5.0000000000000001E-3</v>
          </cell>
          <cell r="M82">
            <v>0.2</v>
          </cell>
          <cell r="N82">
            <v>0.40500000000000003</v>
          </cell>
        </row>
        <row r="83">
          <cell r="A83" t="str">
            <v>Otros quesos</v>
          </cell>
          <cell r="D83">
            <v>0.94916999999999996</v>
          </cell>
          <cell r="F83">
            <v>6.0000000000000001E-3</v>
          </cell>
          <cell r="H83">
            <v>9.3993199999999995</v>
          </cell>
          <cell r="J83">
            <v>8.7893799999999995</v>
          </cell>
          <cell r="L83">
            <v>8.6716800000000003</v>
          </cell>
          <cell r="M83">
            <v>3.58765</v>
          </cell>
          <cell r="N83">
            <v>31.403200000000002</v>
          </cell>
        </row>
        <row r="84">
          <cell r="A84" t="str">
            <v>Otros fermentados</v>
          </cell>
          <cell r="F84">
            <v>0.18143999999999999</v>
          </cell>
          <cell r="N84">
            <v>0.18143999999999999</v>
          </cell>
        </row>
        <row r="85">
          <cell r="A85" t="str">
            <v>Mozzarella</v>
          </cell>
          <cell r="J85">
            <v>7.0000000000000007E-2</v>
          </cell>
          <cell r="K85">
            <v>0.05</v>
          </cell>
          <cell r="L85">
            <v>0.08</v>
          </cell>
          <cell r="M85">
            <v>19.97362</v>
          </cell>
          <cell r="N85">
            <v>20.17362</v>
          </cell>
        </row>
        <row r="86">
          <cell r="A86" t="str">
            <v>Total general</v>
          </cell>
          <cell r="B86">
            <v>459.04948000000002</v>
          </cell>
          <cell r="C86">
            <v>504.56045999999998</v>
          </cell>
          <cell r="D86">
            <v>813.30099000000007</v>
          </cell>
          <cell r="E86">
            <v>589.05501000000004</v>
          </cell>
          <cell r="F86">
            <v>836.19972999999993</v>
          </cell>
          <cell r="G86">
            <v>1164.6196600000001</v>
          </cell>
          <cell r="H86">
            <v>737.14073000000008</v>
          </cell>
          <cell r="I86">
            <v>786.18970999999988</v>
          </cell>
          <cell r="J86">
            <v>1171.4060399999998</v>
          </cell>
          <cell r="K86">
            <v>881.29124999999988</v>
          </cell>
          <cell r="L86">
            <v>799.90124000000014</v>
          </cell>
          <cell r="M86">
            <v>644.09010000000001</v>
          </cell>
          <cell r="N86">
            <v>9386.8044000000027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enclador"/>
      <sheetName val="País"/>
      <sheetName val="Base 2017"/>
      <sheetName val="Tablas 2017"/>
      <sheetName val="NA"/>
    </sheetNames>
    <sheetDataSet>
      <sheetData sheetId="0"/>
      <sheetData sheetId="1"/>
      <sheetData sheetId="2"/>
      <sheetData sheetId="3">
        <row r="58">
          <cell r="A58" t="str">
            <v>Mozzarella</v>
          </cell>
          <cell r="D58">
            <v>0.41461000000000003</v>
          </cell>
        </row>
        <row r="59">
          <cell r="A59" t="str">
            <v>Leche esterilizada</v>
          </cell>
          <cell r="E59">
            <v>6.4800000000000005E-3</v>
          </cell>
        </row>
        <row r="60">
          <cell r="A60" t="str">
            <v>Crema</v>
          </cell>
        </row>
        <row r="61">
          <cell r="A61" t="str">
            <v>Leche en polvo entera</v>
          </cell>
        </row>
        <row r="62">
          <cell r="A62" t="str">
            <v>Total general</v>
          </cell>
          <cell r="B62">
            <v>3656.7121499999994</v>
          </cell>
          <cell r="C62">
            <v>3159.8926500000002</v>
          </cell>
          <cell r="D62">
            <v>4902.8426099999997</v>
          </cell>
          <cell r="E62">
            <v>3675.8221200000003</v>
          </cell>
        </row>
        <row r="66">
          <cell r="A66" t="str">
            <v>Suma de Toneladas</v>
          </cell>
          <cell r="B66" t="str">
            <v>AÑO</v>
          </cell>
          <cell r="C66" t="str">
            <v>MES</v>
          </cell>
        </row>
        <row r="67">
          <cell r="B67" t="str">
            <v>17</v>
          </cell>
        </row>
        <row r="68">
          <cell r="A68" t="str">
            <v>Categoria</v>
          </cell>
          <cell r="B68" t="str">
            <v>01</v>
          </cell>
          <cell r="C68" t="str">
            <v>02</v>
          </cell>
          <cell r="D68" t="str">
            <v>03</v>
          </cell>
          <cell r="E68" t="str">
            <v>04</v>
          </cell>
        </row>
        <row r="69">
          <cell r="A69" t="str">
            <v>Caseinatos</v>
          </cell>
          <cell r="B69">
            <v>61.005719999999997</v>
          </cell>
          <cell r="C69">
            <v>64.994320000000002</v>
          </cell>
          <cell r="D69">
            <v>117.965</v>
          </cell>
          <cell r="E69">
            <v>60.728999999999992</v>
          </cell>
        </row>
        <row r="70">
          <cell r="A70" t="str">
            <v>Dulce de leche</v>
          </cell>
          <cell r="B70">
            <v>0.20399999999999999</v>
          </cell>
          <cell r="E70">
            <v>8.4600000000000005E-3</v>
          </cell>
        </row>
        <row r="71">
          <cell r="A71" t="str">
            <v>Helados</v>
          </cell>
          <cell r="B71">
            <v>15.07325</v>
          </cell>
          <cell r="D71">
            <v>16.552399999999999</v>
          </cell>
        </row>
        <row r="72">
          <cell r="A72" t="str">
            <v>Lactosa</v>
          </cell>
          <cell r="B72">
            <v>384.36401999999998</v>
          </cell>
          <cell r="C72">
            <v>185.21955000000003</v>
          </cell>
          <cell r="D72">
            <v>282.03004999999996</v>
          </cell>
          <cell r="E72">
            <v>273.99469999999997</v>
          </cell>
        </row>
        <row r="73">
          <cell r="A73" t="str">
            <v>Leche condensada</v>
          </cell>
          <cell r="B73">
            <v>155.85826999999998</v>
          </cell>
          <cell r="C73">
            <v>58.540039999999998</v>
          </cell>
          <cell r="D73">
            <v>232.13723999999999</v>
          </cell>
          <cell r="E73">
            <v>139.51916000000003</v>
          </cell>
        </row>
        <row r="74">
          <cell r="A74" t="str">
            <v>Leche modificada</v>
          </cell>
          <cell r="B74">
            <v>87.050579999999997</v>
          </cell>
          <cell r="C74">
            <v>209.56779999999998</v>
          </cell>
          <cell r="D74">
            <v>141.85392000000002</v>
          </cell>
          <cell r="E74">
            <v>67.856189999999998</v>
          </cell>
        </row>
        <row r="75">
          <cell r="A75" t="str">
            <v>Manteca</v>
          </cell>
          <cell r="B75">
            <v>24.5</v>
          </cell>
          <cell r="C75">
            <v>24.5</v>
          </cell>
          <cell r="D75">
            <v>137</v>
          </cell>
          <cell r="E75">
            <v>137</v>
          </cell>
        </row>
        <row r="76">
          <cell r="A76" t="str">
            <v>Otros lácteos</v>
          </cell>
          <cell r="B76">
            <v>3.8231999999999999</v>
          </cell>
          <cell r="C76">
            <v>2.7815000000000003</v>
          </cell>
          <cell r="E76">
            <v>1.0000000000000001E-5</v>
          </cell>
        </row>
        <row r="77">
          <cell r="A77" t="str">
            <v>Queso de pasta blanda</v>
          </cell>
          <cell r="B77">
            <v>53.225280000000012</v>
          </cell>
          <cell r="C77">
            <v>43.118409999999997</v>
          </cell>
          <cell r="D77">
            <v>17.687799999999999</v>
          </cell>
          <cell r="E77">
            <v>24.867830000000001</v>
          </cell>
        </row>
        <row r="78">
          <cell r="A78" t="str">
            <v>Queso de pasta dura</v>
          </cell>
          <cell r="B78">
            <v>0.48336999999999997</v>
          </cell>
          <cell r="E78">
            <v>3.2930600000000001</v>
          </cell>
        </row>
        <row r="79">
          <cell r="A79" t="str">
            <v>Queso de pasta semidura</v>
          </cell>
          <cell r="B79">
            <v>2.32111</v>
          </cell>
          <cell r="E79">
            <v>5.9428999999999998</v>
          </cell>
        </row>
        <row r="80">
          <cell r="A80" t="str">
            <v>Queso fundido</v>
          </cell>
          <cell r="B80">
            <v>296.21537999999998</v>
          </cell>
          <cell r="C80">
            <v>221.11637999999999</v>
          </cell>
          <cell r="D80">
            <v>310.01272</v>
          </cell>
          <cell r="E80">
            <v>210.3648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QB80"/>
  <sheetViews>
    <sheetView showGridLines="0" tabSelected="1" zoomScale="70" zoomScaleNormal="70" workbookViewId="0">
      <pane xSplit="2" ySplit="4" topLeftCell="IR5" activePane="bottomRight" state="frozen"/>
      <selection pane="topRight" activeCell="C1" sqref="C1"/>
      <selection pane="bottomLeft" activeCell="A6" sqref="A6"/>
      <selection pane="bottomRight" activeCell="JK24" sqref="JK24"/>
    </sheetView>
  </sheetViews>
  <sheetFormatPr baseColWidth="10" defaultColWidth="11.42578125" defaultRowHeight="15" x14ac:dyDescent="0.25"/>
  <cols>
    <col min="1" max="1" width="11.42578125" style="1"/>
    <col min="2" max="2" width="38.28515625" style="2" bestFit="1" customWidth="1"/>
    <col min="3" max="164" width="11.7109375" style="1" customWidth="1"/>
    <col min="165" max="182" width="11.42578125" style="1" customWidth="1"/>
    <col min="183" max="192" width="11.42578125" style="1"/>
    <col min="193" max="193" width="11.140625" style="1" customWidth="1"/>
    <col min="194" max="260" width="11.42578125" style="1"/>
    <col min="261" max="261" width="11.42578125" style="1" customWidth="1"/>
    <col min="262" max="16384" width="11.42578125" style="1"/>
  </cols>
  <sheetData>
    <row r="1" spans="1:15992" s="4" customFormat="1" ht="18.75" customHeight="1" x14ac:dyDescent="0.25">
      <c r="G1" s="5"/>
      <c r="H1" s="5"/>
      <c r="I1" s="5"/>
      <c r="J1" s="5"/>
      <c r="K1" s="5"/>
      <c r="L1" s="5"/>
      <c r="M1" s="5"/>
      <c r="N1" s="5"/>
      <c r="S1" s="5"/>
      <c r="T1" s="5"/>
      <c r="U1" s="5"/>
      <c r="V1" s="5"/>
      <c r="W1" s="5"/>
      <c r="X1" s="5"/>
      <c r="Y1" s="5"/>
      <c r="Z1" s="5"/>
      <c r="AE1" s="5"/>
      <c r="AF1" s="5"/>
      <c r="AG1" s="5"/>
      <c r="AH1" s="5"/>
      <c r="AI1" s="5"/>
      <c r="AJ1" s="5"/>
      <c r="AK1" s="5"/>
      <c r="AL1" s="5"/>
      <c r="AQ1" s="5"/>
      <c r="AR1" s="5"/>
      <c r="AS1" s="5"/>
      <c r="AT1" s="5"/>
      <c r="AU1" s="5"/>
      <c r="AV1" s="5"/>
      <c r="AW1" s="5"/>
      <c r="AX1" s="5"/>
      <c r="BC1" s="5"/>
      <c r="BD1" s="5"/>
      <c r="BE1" s="5"/>
      <c r="BF1" s="5"/>
      <c r="BG1" s="5"/>
      <c r="BH1" s="5"/>
      <c r="BI1" s="5"/>
      <c r="BJ1" s="5"/>
      <c r="BO1" s="5"/>
      <c r="BP1" s="5"/>
      <c r="BQ1" s="5"/>
      <c r="BR1" s="5"/>
      <c r="BS1" s="5"/>
      <c r="BT1" s="5"/>
      <c r="BU1" s="5"/>
      <c r="BV1" s="5"/>
      <c r="CA1" s="5"/>
      <c r="CB1" s="5"/>
      <c r="CC1" s="5"/>
      <c r="CD1" s="5"/>
      <c r="CE1" s="5"/>
      <c r="CF1" s="5"/>
      <c r="CG1" s="5"/>
      <c r="CH1" s="5"/>
      <c r="CM1" s="5"/>
      <c r="CN1" s="5"/>
      <c r="CO1" s="5"/>
      <c r="CP1" s="5"/>
      <c r="CQ1" s="5"/>
      <c r="CR1" s="5"/>
      <c r="CS1" s="5"/>
      <c r="CT1" s="5"/>
      <c r="CY1" s="5"/>
      <c r="CZ1" s="5"/>
      <c r="DA1" s="5"/>
      <c r="DB1" s="5"/>
      <c r="DC1" s="5"/>
      <c r="DD1" s="5"/>
      <c r="DE1" s="5"/>
      <c r="DF1" s="5"/>
      <c r="DK1" s="5"/>
      <c r="DL1" s="5"/>
      <c r="DM1" s="5"/>
      <c r="DN1" s="5"/>
      <c r="DO1" s="5"/>
      <c r="DP1" s="5"/>
      <c r="DQ1" s="5"/>
      <c r="DR1" s="5"/>
      <c r="DW1" s="5"/>
      <c r="DX1" s="5"/>
      <c r="DY1" s="5"/>
      <c r="DZ1" s="5"/>
      <c r="EA1" s="5"/>
      <c r="EB1" s="5"/>
      <c r="EC1" s="5"/>
      <c r="ED1" s="5"/>
      <c r="EI1" s="5"/>
      <c r="EJ1" s="5"/>
      <c r="EK1" s="5"/>
      <c r="EL1" s="5"/>
      <c r="EM1" s="5"/>
      <c r="EN1" s="5"/>
      <c r="EO1" s="5"/>
      <c r="EP1" s="5"/>
      <c r="EU1" s="5"/>
      <c r="EV1" s="5"/>
      <c r="EW1" s="5"/>
      <c r="EX1" s="5"/>
      <c r="EY1" s="5"/>
      <c r="EZ1" s="5"/>
      <c r="FA1" s="5"/>
      <c r="FB1" s="5"/>
      <c r="FG1" s="5"/>
      <c r="FH1" s="5"/>
    </row>
    <row r="2" spans="1:15992" s="6" customFormat="1" ht="18.75" customHeight="1" x14ac:dyDescent="0.25">
      <c r="B2" s="20" t="s">
        <v>38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30"/>
      <c r="P2" s="130"/>
      <c r="Q2" s="130"/>
      <c r="R2" s="130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130"/>
      <c r="BL2" s="130"/>
      <c r="BM2" s="130"/>
      <c r="BN2" s="130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130"/>
      <c r="CJ2" s="130"/>
      <c r="CK2" s="130"/>
      <c r="CL2" s="130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130"/>
      <c r="DH2" s="130"/>
      <c r="DI2" s="130"/>
      <c r="DJ2" s="130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130"/>
      <c r="ER2" s="130"/>
      <c r="ES2" s="130"/>
      <c r="ET2" s="130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</row>
    <row r="3" spans="1:15992" s="4" customFormat="1" ht="18.75" customHeight="1" thickBot="1" x14ac:dyDescent="0.3">
      <c r="A3" s="6"/>
      <c r="B3" s="7"/>
      <c r="C3" s="7"/>
      <c r="D3" s="7"/>
      <c r="E3" s="7"/>
      <c r="F3" s="7"/>
      <c r="G3" s="5"/>
      <c r="H3" s="5"/>
      <c r="I3" s="5"/>
      <c r="J3" s="5"/>
      <c r="K3" s="5"/>
      <c r="L3" s="5"/>
      <c r="M3" s="5"/>
      <c r="N3" s="5"/>
      <c r="O3" s="7"/>
      <c r="P3" s="7"/>
      <c r="Q3" s="7"/>
      <c r="R3" s="7"/>
      <c r="S3" s="5"/>
      <c r="T3" s="5"/>
      <c r="U3" s="5"/>
      <c r="V3" s="5"/>
      <c r="W3" s="5"/>
      <c r="X3" s="5"/>
      <c r="Y3" s="5"/>
      <c r="Z3" s="5"/>
      <c r="AA3" s="7"/>
      <c r="AB3" s="7"/>
      <c r="AC3" s="7"/>
      <c r="AD3" s="7"/>
      <c r="AE3" s="5"/>
      <c r="AF3" s="5"/>
      <c r="AG3" s="5"/>
      <c r="AH3" s="5"/>
      <c r="AI3" s="5"/>
      <c r="AJ3" s="5"/>
      <c r="AK3" s="5"/>
      <c r="AL3" s="5"/>
      <c r="AM3" s="7"/>
      <c r="AN3" s="7"/>
      <c r="AO3" s="7"/>
      <c r="AP3" s="7"/>
      <c r="AQ3" s="5"/>
      <c r="AR3" s="5"/>
      <c r="AS3" s="5"/>
      <c r="AT3" s="5"/>
      <c r="AU3" s="5"/>
      <c r="AV3" s="5"/>
      <c r="AW3" s="5"/>
      <c r="AX3" s="5"/>
      <c r="AY3" s="7"/>
      <c r="AZ3" s="7"/>
      <c r="BA3" s="7"/>
      <c r="BB3" s="7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N3" s="7"/>
      <c r="BO3" s="5"/>
      <c r="BP3" s="5"/>
      <c r="BQ3" s="5"/>
      <c r="BR3" s="5"/>
      <c r="BS3" s="5"/>
      <c r="BT3" s="5"/>
      <c r="BU3" s="5"/>
      <c r="BV3" s="5"/>
      <c r="BW3" s="7"/>
      <c r="BX3" s="7"/>
      <c r="BY3" s="7"/>
      <c r="BZ3" s="7"/>
      <c r="CA3" s="5"/>
      <c r="CB3" s="5"/>
      <c r="CC3" s="5"/>
      <c r="CD3" s="5"/>
      <c r="CE3" s="5"/>
      <c r="CF3" s="5"/>
      <c r="CG3" s="5"/>
      <c r="CH3" s="5"/>
      <c r="CI3" s="7"/>
      <c r="CJ3" s="7"/>
      <c r="CK3" s="7"/>
      <c r="CL3" s="7"/>
      <c r="CM3" s="5"/>
      <c r="CN3" s="5"/>
      <c r="CO3" s="5"/>
      <c r="CP3" s="5"/>
      <c r="CQ3" s="5"/>
      <c r="CR3" s="5"/>
      <c r="CS3" s="5"/>
      <c r="CT3" s="5"/>
      <c r="CU3" s="7"/>
      <c r="CV3" s="7"/>
      <c r="CW3" s="7"/>
      <c r="CX3" s="7"/>
      <c r="CY3" s="5"/>
      <c r="CZ3" s="5"/>
      <c r="DA3" s="5"/>
      <c r="DB3" s="5"/>
      <c r="DC3" s="5"/>
      <c r="DD3" s="5"/>
      <c r="DE3" s="5"/>
      <c r="DF3" s="5"/>
      <c r="DG3" s="7"/>
      <c r="DH3" s="7"/>
      <c r="DI3" s="7"/>
      <c r="DJ3" s="7"/>
      <c r="DK3" s="5"/>
      <c r="DL3" s="5"/>
      <c r="DM3" s="5"/>
      <c r="DN3" s="5"/>
      <c r="DO3" s="5"/>
      <c r="DP3" s="5"/>
      <c r="DQ3" s="5"/>
      <c r="DR3" s="5"/>
      <c r="DS3" s="7"/>
      <c r="DT3" s="7"/>
      <c r="DU3" s="7"/>
      <c r="DV3" s="7"/>
      <c r="DW3" s="5"/>
      <c r="DX3" s="5"/>
      <c r="DY3" s="5"/>
      <c r="DZ3" s="5"/>
      <c r="EA3" s="5"/>
      <c r="EB3" s="5"/>
      <c r="EC3" s="5"/>
      <c r="ED3" s="5"/>
      <c r="EE3" s="7"/>
      <c r="EF3" s="7"/>
      <c r="EG3" s="7"/>
      <c r="EH3" s="7"/>
      <c r="EI3" s="5"/>
      <c r="EJ3" s="5"/>
      <c r="EK3" s="5"/>
      <c r="EL3" s="5"/>
      <c r="EM3" s="5"/>
      <c r="EN3" s="5"/>
      <c r="EO3" s="5"/>
      <c r="EP3" s="5"/>
      <c r="EQ3" s="7"/>
      <c r="ER3" s="7"/>
      <c r="ES3" s="7"/>
      <c r="ET3" s="7"/>
      <c r="EU3" s="5"/>
      <c r="EV3" s="5"/>
      <c r="EW3" s="5"/>
      <c r="EX3" s="5"/>
      <c r="EY3" s="5"/>
      <c r="EZ3" s="5"/>
      <c r="FA3" s="5"/>
      <c r="FB3" s="5"/>
      <c r="FC3" s="7"/>
      <c r="FD3" s="7"/>
      <c r="FE3" s="7"/>
      <c r="FF3" s="7"/>
      <c r="FG3" s="5"/>
      <c r="FH3" s="5"/>
    </row>
    <row r="4" spans="1:15992" s="3" customFormat="1" thickBot="1" x14ac:dyDescent="0.35">
      <c r="B4" s="22" t="s">
        <v>13</v>
      </c>
      <c r="C4" s="108">
        <v>37257</v>
      </c>
      <c r="D4" s="108">
        <v>37288</v>
      </c>
      <c r="E4" s="108">
        <v>37316</v>
      </c>
      <c r="F4" s="108">
        <v>37347</v>
      </c>
      <c r="G4" s="108">
        <v>37377</v>
      </c>
      <c r="H4" s="108">
        <v>37408</v>
      </c>
      <c r="I4" s="108">
        <v>37438</v>
      </c>
      <c r="J4" s="108">
        <v>37469</v>
      </c>
      <c r="K4" s="108">
        <v>37500</v>
      </c>
      <c r="L4" s="108">
        <v>37530</v>
      </c>
      <c r="M4" s="108">
        <v>37561</v>
      </c>
      <c r="N4" s="108">
        <v>37591</v>
      </c>
      <c r="O4" s="108">
        <v>37622</v>
      </c>
      <c r="P4" s="108">
        <v>37653</v>
      </c>
      <c r="Q4" s="108">
        <v>37681</v>
      </c>
      <c r="R4" s="108">
        <v>37712</v>
      </c>
      <c r="S4" s="108">
        <v>37742</v>
      </c>
      <c r="T4" s="108">
        <v>37773</v>
      </c>
      <c r="U4" s="108">
        <v>37803</v>
      </c>
      <c r="V4" s="108">
        <v>37834</v>
      </c>
      <c r="W4" s="108">
        <v>37865</v>
      </c>
      <c r="X4" s="108">
        <v>37895</v>
      </c>
      <c r="Y4" s="108">
        <v>37926</v>
      </c>
      <c r="Z4" s="108">
        <v>37956</v>
      </c>
      <c r="AA4" s="108">
        <v>37987</v>
      </c>
      <c r="AB4" s="108">
        <v>38018</v>
      </c>
      <c r="AC4" s="108">
        <v>38047</v>
      </c>
      <c r="AD4" s="108">
        <v>38078</v>
      </c>
      <c r="AE4" s="108">
        <v>38108</v>
      </c>
      <c r="AF4" s="108">
        <v>38139</v>
      </c>
      <c r="AG4" s="108">
        <v>38169</v>
      </c>
      <c r="AH4" s="108">
        <v>38200</v>
      </c>
      <c r="AI4" s="108">
        <v>38231</v>
      </c>
      <c r="AJ4" s="108">
        <v>38261</v>
      </c>
      <c r="AK4" s="108">
        <v>38292</v>
      </c>
      <c r="AL4" s="108">
        <v>38322</v>
      </c>
      <c r="AM4" s="108">
        <v>38353</v>
      </c>
      <c r="AN4" s="108">
        <v>38384</v>
      </c>
      <c r="AO4" s="108">
        <v>38412</v>
      </c>
      <c r="AP4" s="108">
        <v>38443</v>
      </c>
      <c r="AQ4" s="108">
        <v>38473</v>
      </c>
      <c r="AR4" s="108">
        <v>38504</v>
      </c>
      <c r="AS4" s="108">
        <v>38534</v>
      </c>
      <c r="AT4" s="108">
        <v>38565</v>
      </c>
      <c r="AU4" s="108">
        <v>38596</v>
      </c>
      <c r="AV4" s="108">
        <v>38626</v>
      </c>
      <c r="AW4" s="108">
        <v>38657</v>
      </c>
      <c r="AX4" s="108">
        <v>38687</v>
      </c>
      <c r="AY4" s="108">
        <v>38718</v>
      </c>
      <c r="AZ4" s="108">
        <v>38749</v>
      </c>
      <c r="BA4" s="108">
        <v>38777</v>
      </c>
      <c r="BB4" s="108">
        <v>38808</v>
      </c>
      <c r="BC4" s="108">
        <v>38838</v>
      </c>
      <c r="BD4" s="108">
        <v>38869</v>
      </c>
      <c r="BE4" s="108">
        <v>38899</v>
      </c>
      <c r="BF4" s="108">
        <v>38930</v>
      </c>
      <c r="BG4" s="108">
        <v>38961</v>
      </c>
      <c r="BH4" s="108">
        <v>38991</v>
      </c>
      <c r="BI4" s="108">
        <v>39022</v>
      </c>
      <c r="BJ4" s="108">
        <v>39052</v>
      </c>
      <c r="BK4" s="108">
        <v>39083</v>
      </c>
      <c r="BL4" s="108">
        <v>39114</v>
      </c>
      <c r="BM4" s="108">
        <v>39142</v>
      </c>
      <c r="BN4" s="108">
        <v>39173</v>
      </c>
      <c r="BO4" s="108">
        <v>39203</v>
      </c>
      <c r="BP4" s="108">
        <v>39234</v>
      </c>
      <c r="BQ4" s="108">
        <v>39264</v>
      </c>
      <c r="BR4" s="108">
        <v>39295</v>
      </c>
      <c r="BS4" s="108">
        <v>39326</v>
      </c>
      <c r="BT4" s="108">
        <v>39356</v>
      </c>
      <c r="BU4" s="108">
        <v>39387</v>
      </c>
      <c r="BV4" s="108">
        <v>39417</v>
      </c>
      <c r="BW4" s="108">
        <v>39448</v>
      </c>
      <c r="BX4" s="108">
        <v>39479</v>
      </c>
      <c r="BY4" s="108">
        <v>39508</v>
      </c>
      <c r="BZ4" s="108">
        <v>39539</v>
      </c>
      <c r="CA4" s="108">
        <v>39569</v>
      </c>
      <c r="CB4" s="108">
        <v>39600</v>
      </c>
      <c r="CC4" s="108">
        <v>39630</v>
      </c>
      <c r="CD4" s="108">
        <v>39661</v>
      </c>
      <c r="CE4" s="108">
        <v>39692</v>
      </c>
      <c r="CF4" s="108">
        <v>39722</v>
      </c>
      <c r="CG4" s="108">
        <v>39753</v>
      </c>
      <c r="CH4" s="108">
        <v>39783</v>
      </c>
      <c r="CI4" s="108">
        <v>39814</v>
      </c>
      <c r="CJ4" s="108">
        <v>39845</v>
      </c>
      <c r="CK4" s="108">
        <v>39873</v>
      </c>
      <c r="CL4" s="108">
        <v>39904</v>
      </c>
      <c r="CM4" s="108">
        <v>39934</v>
      </c>
      <c r="CN4" s="108">
        <v>39965</v>
      </c>
      <c r="CO4" s="108">
        <v>39995</v>
      </c>
      <c r="CP4" s="108">
        <v>40026</v>
      </c>
      <c r="CQ4" s="108">
        <v>40057</v>
      </c>
      <c r="CR4" s="108">
        <v>40087</v>
      </c>
      <c r="CS4" s="108">
        <v>40118</v>
      </c>
      <c r="CT4" s="108">
        <v>40148</v>
      </c>
      <c r="CU4" s="108">
        <v>40179</v>
      </c>
      <c r="CV4" s="108">
        <v>40210</v>
      </c>
      <c r="CW4" s="108">
        <v>40238</v>
      </c>
      <c r="CX4" s="108">
        <v>40269</v>
      </c>
      <c r="CY4" s="108">
        <v>40299</v>
      </c>
      <c r="CZ4" s="108">
        <v>40330</v>
      </c>
      <c r="DA4" s="108">
        <v>40360</v>
      </c>
      <c r="DB4" s="108">
        <v>40391</v>
      </c>
      <c r="DC4" s="108">
        <v>40422</v>
      </c>
      <c r="DD4" s="108">
        <v>40452</v>
      </c>
      <c r="DE4" s="108">
        <v>40483</v>
      </c>
      <c r="DF4" s="108">
        <v>40513</v>
      </c>
      <c r="DG4" s="108">
        <v>40544</v>
      </c>
      <c r="DH4" s="108">
        <v>40575</v>
      </c>
      <c r="DI4" s="108">
        <v>40603</v>
      </c>
      <c r="DJ4" s="108">
        <v>40634</v>
      </c>
      <c r="DK4" s="108">
        <v>40664</v>
      </c>
      <c r="DL4" s="108">
        <v>40695</v>
      </c>
      <c r="DM4" s="108">
        <v>40725</v>
      </c>
      <c r="DN4" s="108">
        <v>40756</v>
      </c>
      <c r="DO4" s="108">
        <v>40787</v>
      </c>
      <c r="DP4" s="108">
        <v>40817</v>
      </c>
      <c r="DQ4" s="108">
        <v>40848</v>
      </c>
      <c r="DR4" s="108">
        <v>40878</v>
      </c>
      <c r="DS4" s="108">
        <v>40909</v>
      </c>
      <c r="DT4" s="108">
        <v>40940</v>
      </c>
      <c r="DU4" s="108">
        <v>40969</v>
      </c>
      <c r="DV4" s="108">
        <v>41000</v>
      </c>
      <c r="DW4" s="108">
        <v>41030</v>
      </c>
      <c r="DX4" s="108">
        <v>41061</v>
      </c>
      <c r="DY4" s="108">
        <v>41091</v>
      </c>
      <c r="DZ4" s="108">
        <v>41122</v>
      </c>
      <c r="EA4" s="108">
        <v>41153</v>
      </c>
      <c r="EB4" s="108">
        <v>41183</v>
      </c>
      <c r="EC4" s="108">
        <v>41214</v>
      </c>
      <c r="ED4" s="108">
        <v>41244</v>
      </c>
      <c r="EE4" s="108">
        <v>41275</v>
      </c>
      <c r="EF4" s="108">
        <v>41306</v>
      </c>
      <c r="EG4" s="108">
        <v>41334</v>
      </c>
      <c r="EH4" s="108">
        <v>41365</v>
      </c>
      <c r="EI4" s="108">
        <v>41395</v>
      </c>
      <c r="EJ4" s="108">
        <v>41426</v>
      </c>
      <c r="EK4" s="108">
        <v>41456</v>
      </c>
      <c r="EL4" s="108">
        <v>41487</v>
      </c>
      <c r="EM4" s="108">
        <v>41518</v>
      </c>
      <c r="EN4" s="108">
        <v>41548</v>
      </c>
      <c r="EO4" s="108">
        <v>41579</v>
      </c>
      <c r="EP4" s="108">
        <v>41609</v>
      </c>
      <c r="EQ4" s="108">
        <v>41640</v>
      </c>
      <c r="ER4" s="108">
        <v>41671</v>
      </c>
      <c r="ES4" s="108">
        <v>41699</v>
      </c>
      <c r="ET4" s="108">
        <v>41730</v>
      </c>
      <c r="EU4" s="108">
        <v>41760</v>
      </c>
      <c r="EV4" s="108">
        <v>41791</v>
      </c>
      <c r="EW4" s="108">
        <v>41821</v>
      </c>
      <c r="EX4" s="108">
        <v>41852</v>
      </c>
      <c r="EY4" s="108">
        <v>41883</v>
      </c>
      <c r="EZ4" s="108">
        <v>41913</v>
      </c>
      <c r="FA4" s="108">
        <v>41944</v>
      </c>
      <c r="FB4" s="108">
        <v>41974</v>
      </c>
      <c r="FC4" s="108">
        <v>42005</v>
      </c>
      <c r="FD4" s="108">
        <v>42036</v>
      </c>
      <c r="FE4" s="108">
        <v>42064</v>
      </c>
      <c r="FF4" s="108">
        <v>42095</v>
      </c>
      <c r="FG4" s="108">
        <v>42125</v>
      </c>
      <c r="FH4" s="108">
        <v>42156</v>
      </c>
      <c r="FI4" s="108">
        <v>42186</v>
      </c>
      <c r="FJ4" s="108">
        <v>42217</v>
      </c>
      <c r="FK4" s="108">
        <v>42248</v>
      </c>
      <c r="FL4" s="108">
        <v>42278</v>
      </c>
      <c r="FM4" s="108">
        <v>42309</v>
      </c>
      <c r="FN4" s="108">
        <v>42339</v>
      </c>
      <c r="FO4" s="108">
        <v>42370</v>
      </c>
      <c r="FP4" s="108">
        <v>42401</v>
      </c>
      <c r="FQ4" s="108">
        <v>42430</v>
      </c>
      <c r="FR4" s="108">
        <v>42461</v>
      </c>
      <c r="FS4" s="108">
        <v>42491</v>
      </c>
      <c r="FT4" s="108">
        <v>42522</v>
      </c>
      <c r="FU4" s="108">
        <v>42552</v>
      </c>
      <c r="FV4" s="108">
        <v>42583</v>
      </c>
      <c r="FW4" s="108">
        <v>42614</v>
      </c>
      <c r="FX4" s="108">
        <v>42644</v>
      </c>
      <c r="FY4" s="108">
        <v>42675</v>
      </c>
      <c r="FZ4" s="108">
        <v>42705</v>
      </c>
      <c r="GA4" s="108">
        <v>42736</v>
      </c>
      <c r="GB4" s="108">
        <v>42767</v>
      </c>
      <c r="GC4" s="108">
        <v>42795</v>
      </c>
      <c r="GD4" s="108">
        <v>42826</v>
      </c>
      <c r="GE4" s="108">
        <v>42856</v>
      </c>
      <c r="GF4" s="108">
        <v>42887</v>
      </c>
      <c r="GG4" s="108">
        <v>42917</v>
      </c>
      <c r="GH4" s="108">
        <v>42948</v>
      </c>
      <c r="GI4" s="108">
        <v>42979</v>
      </c>
      <c r="GJ4" s="108">
        <v>43009</v>
      </c>
      <c r="GK4" s="108">
        <v>43040</v>
      </c>
      <c r="GL4" s="108">
        <v>43070</v>
      </c>
      <c r="GM4" s="108">
        <v>43101</v>
      </c>
      <c r="GN4" s="108">
        <v>43132</v>
      </c>
      <c r="GO4" s="108">
        <v>43160</v>
      </c>
      <c r="GP4" s="108">
        <v>43191</v>
      </c>
      <c r="GQ4" s="108">
        <v>43221</v>
      </c>
      <c r="GR4" s="108">
        <v>43252</v>
      </c>
      <c r="GS4" s="108">
        <v>43282</v>
      </c>
      <c r="GT4" s="108">
        <v>43313</v>
      </c>
      <c r="GU4" s="108">
        <v>43344</v>
      </c>
      <c r="GV4" s="108">
        <v>43374</v>
      </c>
      <c r="GW4" s="108">
        <v>43405</v>
      </c>
      <c r="GX4" s="108">
        <v>43435</v>
      </c>
      <c r="GY4" s="108">
        <v>43466</v>
      </c>
      <c r="GZ4" s="108">
        <v>43497</v>
      </c>
      <c r="HA4" s="108">
        <v>43525</v>
      </c>
      <c r="HB4" s="108">
        <v>43556</v>
      </c>
      <c r="HC4" s="108">
        <v>43586</v>
      </c>
      <c r="HD4" s="108">
        <v>43617</v>
      </c>
      <c r="HE4" s="108">
        <v>43647</v>
      </c>
      <c r="HF4" s="108">
        <v>43678</v>
      </c>
      <c r="HG4" s="108">
        <v>43709</v>
      </c>
      <c r="HH4" s="108">
        <v>43739</v>
      </c>
      <c r="HI4" s="108">
        <v>43770</v>
      </c>
      <c r="HJ4" s="108">
        <v>43800</v>
      </c>
      <c r="HK4" s="108">
        <v>43831</v>
      </c>
      <c r="HL4" s="108">
        <v>43862</v>
      </c>
      <c r="HM4" s="108">
        <v>43891</v>
      </c>
      <c r="HN4" s="108">
        <v>43922</v>
      </c>
      <c r="HO4" s="108">
        <v>43952</v>
      </c>
      <c r="HP4" s="108">
        <v>43983</v>
      </c>
      <c r="HQ4" s="108">
        <v>44013</v>
      </c>
      <c r="HR4" s="108">
        <v>44044</v>
      </c>
      <c r="HS4" s="108">
        <v>44075</v>
      </c>
      <c r="HT4" s="108">
        <v>44105</v>
      </c>
      <c r="HU4" s="108">
        <v>44136</v>
      </c>
      <c r="HV4" s="108">
        <v>44166</v>
      </c>
      <c r="HW4" s="108">
        <v>44197</v>
      </c>
      <c r="HX4" s="108">
        <v>44228</v>
      </c>
      <c r="HY4" s="108">
        <v>44256</v>
      </c>
      <c r="HZ4" s="108">
        <v>44287</v>
      </c>
      <c r="IA4" s="108">
        <v>44317</v>
      </c>
      <c r="IB4" s="108">
        <v>44348</v>
      </c>
      <c r="IC4" s="108">
        <v>44378</v>
      </c>
      <c r="ID4" s="108">
        <v>44409</v>
      </c>
      <c r="IE4" s="108">
        <v>44440</v>
      </c>
      <c r="IF4" s="108">
        <v>44470</v>
      </c>
      <c r="IG4" s="108">
        <v>44501</v>
      </c>
      <c r="IH4" s="108">
        <v>44531</v>
      </c>
      <c r="II4" s="115">
        <v>44562</v>
      </c>
      <c r="IJ4" s="115">
        <v>44593</v>
      </c>
      <c r="IK4" s="115">
        <v>44621</v>
      </c>
      <c r="IL4" s="115">
        <v>44652</v>
      </c>
      <c r="IM4" s="115">
        <v>44682</v>
      </c>
      <c r="IN4" s="115">
        <v>44713</v>
      </c>
      <c r="IO4" s="115">
        <v>44743</v>
      </c>
      <c r="IP4" s="115">
        <v>44774</v>
      </c>
      <c r="IQ4" s="115">
        <v>44805</v>
      </c>
      <c r="IR4" s="116">
        <v>44835</v>
      </c>
      <c r="IS4" s="116">
        <v>44866</v>
      </c>
      <c r="IT4" s="116">
        <v>44896</v>
      </c>
      <c r="IU4" s="116">
        <v>44927</v>
      </c>
      <c r="IV4" s="116">
        <v>44958</v>
      </c>
      <c r="IW4" s="116">
        <v>44986</v>
      </c>
      <c r="IX4" s="116">
        <v>45017</v>
      </c>
      <c r="IY4" s="116">
        <v>45047</v>
      </c>
      <c r="IZ4" s="116">
        <v>45078</v>
      </c>
      <c r="JA4" s="116">
        <v>45108</v>
      </c>
      <c r="JB4" s="116">
        <v>45139</v>
      </c>
      <c r="JC4" s="116">
        <v>45170</v>
      </c>
      <c r="JD4" s="116">
        <v>45200</v>
      </c>
      <c r="JE4" s="116">
        <v>45231</v>
      </c>
      <c r="JF4" s="116">
        <v>45261</v>
      </c>
      <c r="JG4" s="116">
        <v>45292</v>
      </c>
      <c r="JH4" s="116">
        <v>45323</v>
      </c>
    </row>
    <row r="5" spans="1:15992" s="15" customFormat="1" thickBot="1" x14ac:dyDescent="0.35">
      <c r="B5" s="8" t="s">
        <v>32</v>
      </c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9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1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9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1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9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1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9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1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9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1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9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1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1"/>
      <c r="FO5" s="9"/>
      <c r="FP5" s="38"/>
      <c r="FQ5" s="10"/>
      <c r="FR5" s="10"/>
      <c r="FS5" s="10"/>
      <c r="FT5" s="10"/>
      <c r="FU5" s="10"/>
      <c r="FV5" s="10"/>
      <c r="FW5" s="52"/>
      <c r="FX5" s="10"/>
      <c r="FY5" s="55"/>
      <c r="FZ5" s="56"/>
      <c r="GA5" s="60"/>
      <c r="GB5" s="61"/>
      <c r="GC5" s="61"/>
      <c r="GD5" s="61"/>
      <c r="GE5" s="61"/>
      <c r="GF5" s="61"/>
      <c r="GG5" s="61"/>
      <c r="GH5" s="61"/>
      <c r="GI5" s="61"/>
      <c r="GJ5" s="61"/>
      <c r="GK5" s="62"/>
      <c r="GL5" s="93"/>
      <c r="GM5" s="97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9"/>
      <c r="GY5" s="100"/>
      <c r="GZ5" s="101"/>
      <c r="HA5" s="101"/>
      <c r="HB5" s="101"/>
      <c r="HC5" s="101"/>
      <c r="HD5" s="101"/>
      <c r="HE5" s="101"/>
      <c r="HF5" s="101"/>
      <c r="HG5" s="101"/>
      <c r="HH5" s="101"/>
      <c r="HI5" s="101"/>
      <c r="HJ5" s="101"/>
      <c r="HK5" s="101"/>
      <c r="HL5" s="101"/>
      <c r="HM5" s="101"/>
      <c r="HN5" s="101"/>
      <c r="HO5" s="101"/>
      <c r="HP5" s="101"/>
      <c r="HQ5" s="101"/>
      <c r="HR5" s="101"/>
      <c r="HS5" s="101"/>
      <c r="HT5" s="101"/>
      <c r="HU5" s="101"/>
      <c r="HV5" s="101"/>
      <c r="HW5" s="101"/>
      <c r="HX5" s="101"/>
      <c r="HY5" s="101"/>
      <c r="HZ5" s="101"/>
      <c r="IA5" s="101"/>
      <c r="IB5" s="101"/>
      <c r="IC5" s="101"/>
      <c r="ID5" s="101"/>
      <c r="IE5" s="101"/>
      <c r="IF5" s="101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</row>
    <row r="6" spans="1:15992" s="3" customFormat="1" ht="13.5" x14ac:dyDescent="0.2">
      <c r="B6" s="23" t="s">
        <v>0</v>
      </c>
      <c r="C6" s="24">
        <v>590.697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  <c r="O6" s="27"/>
      <c r="P6" s="25"/>
      <c r="Q6" s="25"/>
      <c r="R6" s="25"/>
      <c r="S6" s="25"/>
      <c r="T6" s="25"/>
      <c r="U6" s="25"/>
      <c r="V6" s="25"/>
      <c r="W6" s="25"/>
      <c r="X6" s="25">
        <v>35.74</v>
      </c>
      <c r="Y6" s="25"/>
      <c r="Z6" s="28"/>
      <c r="AA6" s="24"/>
      <c r="AB6" s="25"/>
      <c r="AC6" s="25"/>
      <c r="AD6" s="25"/>
      <c r="AE6" s="25"/>
      <c r="AF6" s="25"/>
      <c r="AG6" s="25">
        <v>20.934000000000001</v>
      </c>
      <c r="AH6" s="25">
        <v>40.591999999999999</v>
      </c>
      <c r="AI6" s="25"/>
      <c r="AJ6" s="25">
        <v>5.7000000000000002E-2</v>
      </c>
      <c r="AK6" s="25"/>
      <c r="AL6" s="26"/>
      <c r="AM6" s="27">
        <v>5.5E-2</v>
      </c>
      <c r="AN6" s="25">
        <v>5.5E-2</v>
      </c>
      <c r="AO6" s="25"/>
      <c r="AP6" s="25"/>
      <c r="AQ6" s="25"/>
      <c r="AR6" s="25">
        <v>40.417000000000002</v>
      </c>
      <c r="AS6" s="25"/>
      <c r="AT6" s="25"/>
      <c r="AU6" s="25">
        <v>0.75800000000000001</v>
      </c>
      <c r="AV6" s="25"/>
      <c r="AW6" s="25">
        <v>41.064999999999998</v>
      </c>
      <c r="AX6" s="28"/>
      <c r="AY6" s="24"/>
      <c r="AZ6" s="25"/>
      <c r="BA6" s="25">
        <v>0.111</v>
      </c>
      <c r="BB6" s="25"/>
      <c r="BC6" s="25"/>
      <c r="BD6" s="25"/>
      <c r="BE6" s="25">
        <v>41.38</v>
      </c>
      <c r="BF6" s="25"/>
      <c r="BG6" s="25"/>
      <c r="BH6" s="25"/>
      <c r="BI6" s="25"/>
      <c r="BJ6" s="26"/>
      <c r="BK6" s="27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8"/>
      <c r="BW6" s="24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7"/>
      <c r="CJ6" s="25"/>
      <c r="CK6" s="25"/>
      <c r="CL6" s="25"/>
      <c r="CM6" s="25"/>
      <c r="CN6" s="25"/>
      <c r="CO6" s="25"/>
      <c r="CP6" s="25"/>
      <c r="CQ6" s="25"/>
      <c r="CR6" s="25">
        <v>4.0259999999999997E-2</v>
      </c>
      <c r="CS6" s="25">
        <v>1.2460000000000001E-2</v>
      </c>
      <c r="CT6" s="28"/>
      <c r="CU6" s="24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6"/>
      <c r="DG6" s="27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8"/>
      <c r="DS6" s="24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6"/>
      <c r="EE6" s="27"/>
      <c r="EF6" s="25"/>
      <c r="EG6" s="25"/>
      <c r="EH6" s="25"/>
      <c r="EI6" s="25"/>
      <c r="EJ6" s="25">
        <v>77.986980000000003</v>
      </c>
      <c r="EK6" s="25">
        <v>0.36147000000000001</v>
      </c>
      <c r="EL6" s="25"/>
      <c r="EM6" s="25">
        <v>7.4351599999999998</v>
      </c>
      <c r="EN6" s="25">
        <v>0.63444</v>
      </c>
      <c r="EO6" s="25"/>
      <c r="EP6" s="28">
        <v>5.2426000000000004</v>
      </c>
      <c r="EQ6" s="24"/>
      <c r="ER6" s="25"/>
      <c r="ES6" s="25"/>
      <c r="ET6" s="25"/>
      <c r="EU6" s="25"/>
      <c r="EV6" s="25"/>
      <c r="EW6" s="25"/>
      <c r="EX6" s="25"/>
      <c r="EY6" s="25"/>
      <c r="EZ6" s="25">
        <v>4.9619299999999997</v>
      </c>
      <c r="FA6" s="25"/>
      <c r="FB6" s="26"/>
      <c r="FC6" s="27"/>
      <c r="FD6" s="25"/>
      <c r="FE6" s="25"/>
      <c r="FF6" s="25"/>
      <c r="FG6" s="25"/>
      <c r="FH6" s="25">
        <v>4.2649999999999997</v>
      </c>
      <c r="FI6" s="25">
        <v>4.1169900000000004</v>
      </c>
      <c r="FJ6" s="25"/>
      <c r="FK6" s="25">
        <v>4.2940399999999999</v>
      </c>
      <c r="FL6" s="25"/>
      <c r="FM6" s="25">
        <v>0.64627000000000001</v>
      </c>
      <c r="FN6" s="26"/>
      <c r="FO6" s="50"/>
      <c r="FP6" s="25"/>
      <c r="FQ6" s="25">
        <v>4.25162</v>
      </c>
      <c r="FR6" s="25">
        <v>0.24229000000000001</v>
      </c>
      <c r="FS6" s="25"/>
      <c r="FT6" s="25"/>
      <c r="FU6" s="25"/>
      <c r="FV6" s="25"/>
      <c r="FW6" s="25"/>
      <c r="FX6" s="25"/>
      <c r="FY6" s="25"/>
      <c r="FZ6" s="28">
        <f>VLOOKUP(B6,'[1]Tablas 2016'!$A$3:$N$27,13,FALSE)</f>
        <v>4.0414500000000002</v>
      </c>
      <c r="GA6" s="63"/>
      <c r="GB6" s="64"/>
      <c r="GC6" s="64">
        <v>4.9941300000000002</v>
      </c>
      <c r="GD6" s="64"/>
      <c r="GE6" s="64">
        <v>3.6919399414062499</v>
      </c>
      <c r="GF6" s="64">
        <v>1.42930004882813</v>
      </c>
      <c r="GG6" s="64">
        <v>141.13650999999999</v>
      </c>
      <c r="GH6" s="64">
        <v>136.80484375</v>
      </c>
      <c r="GI6" s="64"/>
      <c r="GJ6" s="64"/>
      <c r="GK6" s="64"/>
      <c r="GL6" s="92">
        <v>1.331</v>
      </c>
      <c r="GM6" s="94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6"/>
      <c r="GY6" s="63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>
        <v>5.0547700000000004</v>
      </c>
      <c r="HP6" s="64"/>
      <c r="HQ6" s="64"/>
      <c r="HR6" s="64"/>
      <c r="HS6" s="64"/>
      <c r="HT6" s="64"/>
      <c r="HU6" s="64"/>
      <c r="HV6" s="92"/>
      <c r="HW6" s="63"/>
      <c r="HX6" s="64">
        <v>3.8666</v>
      </c>
      <c r="HY6" s="64"/>
      <c r="HZ6" s="64"/>
      <c r="IA6" s="64"/>
      <c r="IB6" s="64"/>
      <c r="IC6" s="64"/>
      <c r="ID6" s="64"/>
      <c r="IE6" s="64">
        <v>6.0000000000000001E-3</v>
      </c>
      <c r="IF6" s="66" t="s">
        <v>36</v>
      </c>
      <c r="IG6" s="64"/>
      <c r="IH6" s="92"/>
      <c r="II6" s="25"/>
      <c r="IJ6" s="25" t="s">
        <v>36</v>
      </c>
      <c r="IK6" s="25"/>
      <c r="IL6" s="25" t="s">
        <v>36</v>
      </c>
      <c r="IM6" s="25" t="s">
        <v>36</v>
      </c>
      <c r="IN6" s="25" t="s">
        <v>36</v>
      </c>
      <c r="IO6" s="25" t="str">
        <f>IFERROR(VLOOKUP(B6,#REF!,2,0),"")</f>
        <v/>
      </c>
      <c r="IP6" s="25" t="str">
        <f>IFERROR(VLOOKUP(B6,#REF!,3,0),"")</f>
        <v/>
      </c>
      <c r="IQ6" s="25"/>
      <c r="IR6" s="25"/>
      <c r="IS6" s="25" t="s">
        <v>36</v>
      </c>
      <c r="IT6" s="25" t="s">
        <v>36</v>
      </c>
      <c r="IU6" s="25">
        <v>1E-3</v>
      </c>
      <c r="IV6" s="25">
        <v>0</v>
      </c>
      <c r="IW6" s="25" t="s">
        <v>36</v>
      </c>
      <c r="IX6" s="25" t="s">
        <v>36</v>
      </c>
      <c r="IY6" s="25" t="s">
        <v>36</v>
      </c>
      <c r="IZ6" s="25" t="s">
        <v>36</v>
      </c>
      <c r="JA6" s="25"/>
      <c r="JB6" s="25">
        <v>2.2710000000000001E-2</v>
      </c>
      <c r="JC6" s="25" t="s">
        <v>36</v>
      </c>
      <c r="JD6" s="25" t="s">
        <v>36</v>
      </c>
      <c r="JE6" s="25" t="s">
        <v>36</v>
      </c>
      <c r="JF6" s="25" t="s">
        <v>36</v>
      </c>
      <c r="JG6" s="25" t="s">
        <v>36</v>
      </c>
      <c r="JH6" s="25" t="s">
        <v>36</v>
      </c>
    </row>
    <row r="7" spans="1:15992" s="3" customFormat="1" ht="13.5" x14ac:dyDescent="0.2">
      <c r="B7" s="23" t="s">
        <v>23</v>
      </c>
      <c r="C7" s="24">
        <v>65.903000000000006</v>
      </c>
      <c r="D7" s="25">
        <v>93.078000000000003</v>
      </c>
      <c r="E7" s="25">
        <v>0.54300000000000004</v>
      </c>
      <c r="F7" s="25"/>
      <c r="G7" s="25"/>
      <c r="H7" s="25">
        <v>73.730999999999995</v>
      </c>
      <c r="I7" s="25"/>
      <c r="J7" s="25"/>
      <c r="K7" s="25"/>
      <c r="L7" s="25">
        <v>18.553000000000001</v>
      </c>
      <c r="M7" s="25">
        <v>14.087999999999999</v>
      </c>
      <c r="N7" s="26">
        <v>33.659999999999997</v>
      </c>
      <c r="O7" s="27">
        <v>76.466999999999999</v>
      </c>
      <c r="P7" s="25">
        <v>69.09</v>
      </c>
      <c r="Q7" s="25"/>
      <c r="R7" s="25">
        <v>47.271000000000001</v>
      </c>
      <c r="S7" s="25">
        <v>0.48699999999999999</v>
      </c>
      <c r="T7" s="25">
        <v>46.502000000000002</v>
      </c>
      <c r="U7" s="25">
        <v>44.65</v>
      </c>
      <c r="V7" s="25">
        <v>38.515000000000001</v>
      </c>
      <c r="W7" s="25">
        <v>50.988</v>
      </c>
      <c r="X7" s="25">
        <v>46.988000000000007</v>
      </c>
      <c r="Y7" s="25">
        <v>72.563000000000002</v>
      </c>
      <c r="Z7" s="28"/>
      <c r="AA7" s="24">
        <v>174.43</v>
      </c>
      <c r="AB7" s="25">
        <v>96.16</v>
      </c>
      <c r="AC7" s="25">
        <v>27.501000000000001</v>
      </c>
      <c r="AD7" s="25">
        <v>151.5</v>
      </c>
      <c r="AE7" s="25">
        <v>0.66700000000000004</v>
      </c>
      <c r="AF7" s="25">
        <v>12.749000000000001</v>
      </c>
      <c r="AG7" s="25">
        <v>15.294</v>
      </c>
      <c r="AH7" s="25">
        <v>152.25</v>
      </c>
      <c r="AI7" s="25"/>
      <c r="AJ7" s="25">
        <v>45.728000000000002</v>
      </c>
      <c r="AK7" s="25">
        <v>141.66999999999999</v>
      </c>
      <c r="AL7" s="26">
        <v>121.794</v>
      </c>
      <c r="AM7" s="27">
        <v>132.63300000000001</v>
      </c>
      <c r="AN7" s="25">
        <v>25.119</v>
      </c>
      <c r="AO7" s="25">
        <v>13.564</v>
      </c>
      <c r="AP7" s="25">
        <v>38.726999999999997</v>
      </c>
      <c r="AQ7" s="25">
        <v>112.55</v>
      </c>
      <c r="AR7" s="25">
        <v>25.086000000000002</v>
      </c>
      <c r="AS7" s="25">
        <v>0.115</v>
      </c>
      <c r="AT7" s="25">
        <v>116.67400000000001</v>
      </c>
      <c r="AU7" s="25">
        <v>19.423000000000002</v>
      </c>
      <c r="AV7" s="25"/>
      <c r="AW7" s="25">
        <v>158.83100000000002</v>
      </c>
      <c r="AX7" s="28">
        <v>22.256</v>
      </c>
      <c r="AY7" s="24">
        <v>115.82700000000001</v>
      </c>
      <c r="AZ7" s="25">
        <v>22.937000000000001</v>
      </c>
      <c r="BA7" s="25">
        <v>4.2000000000000003E-2</v>
      </c>
      <c r="BB7" s="25">
        <v>55.731999999999999</v>
      </c>
      <c r="BC7" s="25">
        <v>39.052</v>
      </c>
      <c r="BD7" s="25">
        <v>0.56800000000000006</v>
      </c>
      <c r="BE7" s="25">
        <v>82.353999999999999</v>
      </c>
      <c r="BF7" s="25">
        <v>29.294</v>
      </c>
      <c r="BG7" s="25">
        <v>92.796999999999997</v>
      </c>
      <c r="BH7" s="25">
        <v>58.118000000000002</v>
      </c>
      <c r="BI7" s="25">
        <v>19.867000000000001</v>
      </c>
      <c r="BJ7" s="26">
        <v>53.762</v>
      </c>
      <c r="BK7" s="27">
        <v>19.998999999999999</v>
      </c>
      <c r="BL7" s="25">
        <v>89.207999999999998</v>
      </c>
      <c r="BM7" s="25">
        <v>3.5000000000000003E-2</v>
      </c>
      <c r="BN7" s="25">
        <v>43.092999999999996</v>
      </c>
      <c r="BO7" s="25">
        <v>51.877000000000002</v>
      </c>
      <c r="BP7" s="25">
        <v>65.682000000000002</v>
      </c>
      <c r="BQ7" s="25">
        <v>108.43899999999999</v>
      </c>
      <c r="BR7" s="25">
        <v>0.31</v>
      </c>
      <c r="BS7" s="25">
        <v>0.17</v>
      </c>
      <c r="BT7" s="25">
        <v>0.33899999999999997</v>
      </c>
      <c r="BU7" s="25">
        <v>14.413</v>
      </c>
      <c r="BV7" s="28">
        <v>167.64879999999999</v>
      </c>
      <c r="BW7" s="24">
        <v>3.6999999999999998E-2</v>
      </c>
      <c r="BX7" s="25"/>
      <c r="BY7" s="25"/>
      <c r="BZ7" s="25">
        <v>8.3260000000000005</v>
      </c>
      <c r="CA7" s="25">
        <v>0.17599999999999999</v>
      </c>
      <c r="CB7" s="25">
        <v>2.8000000000000001E-2</v>
      </c>
      <c r="CC7" s="25">
        <v>0.04</v>
      </c>
      <c r="CD7" s="25">
        <v>0.23900000000000002</v>
      </c>
      <c r="CE7" s="25">
        <v>0.44600000000000001</v>
      </c>
      <c r="CF7" s="25"/>
      <c r="CG7" s="25">
        <v>2.1639999999999997</v>
      </c>
      <c r="CH7" s="26">
        <v>0.7</v>
      </c>
      <c r="CI7" s="27"/>
      <c r="CJ7" s="25">
        <v>0.61033999999999999</v>
      </c>
      <c r="CK7" s="25">
        <v>83.102880000000013</v>
      </c>
      <c r="CL7" s="25"/>
      <c r="CM7" s="25">
        <v>2.8079999999999997E-2</v>
      </c>
      <c r="CN7" s="25">
        <v>17.66535</v>
      </c>
      <c r="CO7" s="25">
        <v>3.4470000000000001E-2</v>
      </c>
      <c r="CP7" s="25">
        <v>4.3990000000000001E-2</v>
      </c>
      <c r="CQ7" s="25">
        <v>112.73756999999999</v>
      </c>
      <c r="CR7" s="25">
        <v>0.10253</v>
      </c>
      <c r="CS7" s="25"/>
      <c r="CT7" s="28">
        <v>158.17373999999998</v>
      </c>
      <c r="CU7" s="24"/>
      <c r="CV7" s="25">
        <v>4.3909999999999998E-2</v>
      </c>
      <c r="CW7" s="25">
        <v>6.9159999999999999E-2</v>
      </c>
      <c r="CX7" s="25">
        <v>0.91932000000000003</v>
      </c>
      <c r="CY7" s="25"/>
      <c r="CZ7" s="25">
        <v>215.88749999999999</v>
      </c>
      <c r="DA7" s="25">
        <v>5.3759999999999995E-2</v>
      </c>
      <c r="DB7" s="25">
        <v>0.49415000000000003</v>
      </c>
      <c r="DC7" s="25">
        <v>9.3120000000000008E-2</v>
      </c>
      <c r="DD7" s="25"/>
      <c r="DE7" s="25">
        <v>178.92458000000002</v>
      </c>
      <c r="DF7" s="26">
        <v>0.49653999999999998</v>
      </c>
      <c r="DG7" s="27">
        <v>0.83377000000000001</v>
      </c>
      <c r="DH7" s="25">
        <v>0.30213000000000001</v>
      </c>
      <c r="DI7" s="25">
        <v>0.21321000000000001</v>
      </c>
      <c r="DJ7" s="25"/>
      <c r="DK7" s="25"/>
      <c r="DL7" s="25">
        <v>8.7659999999999988E-2</v>
      </c>
      <c r="DM7" s="25"/>
      <c r="DN7" s="25">
        <v>0.10264000000000001</v>
      </c>
      <c r="DO7" s="25">
        <v>4.3220000000000001E-2</v>
      </c>
      <c r="DP7" s="25">
        <v>0.15650999999999998</v>
      </c>
      <c r="DQ7" s="25">
        <v>0.22883999999999999</v>
      </c>
      <c r="DR7" s="28"/>
      <c r="DS7" s="24">
        <v>0.83377000000000001</v>
      </c>
      <c r="DT7" s="25">
        <v>0.30213000000000001</v>
      </c>
      <c r="DU7" s="25">
        <v>0.21321000000000001</v>
      </c>
      <c r="DV7" s="25"/>
      <c r="DW7" s="25"/>
      <c r="DX7" s="25">
        <v>8.7659999999999988E-2</v>
      </c>
      <c r="DY7" s="25"/>
      <c r="DZ7" s="25">
        <v>0.10264000000000001</v>
      </c>
      <c r="EA7" s="25">
        <v>4.3220000000000001E-2</v>
      </c>
      <c r="EB7" s="25">
        <v>0.15650999999999998</v>
      </c>
      <c r="EC7" s="25">
        <v>0.22883999999999999</v>
      </c>
      <c r="ED7" s="26"/>
      <c r="EE7" s="27">
        <v>0.31825000000000003</v>
      </c>
      <c r="EF7" s="25">
        <v>0.13915</v>
      </c>
      <c r="EG7" s="25"/>
      <c r="EH7" s="25">
        <v>85</v>
      </c>
      <c r="EI7" s="25"/>
      <c r="EJ7" s="25">
        <v>0.29116000000000003</v>
      </c>
      <c r="EK7" s="25">
        <v>0.1988</v>
      </c>
      <c r="EL7" s="25"/>
      <c r="EM7" s="25">
        <v>38.412990000000001</v>
      </c>
      <c r="EN7" s="25">
        <v>29.755770000000002</v>
      </c>
      <c r="EO7" s="25">
        <v>0.17995</v>
      </c>
      <c r="EP7" s="28"/>
      <c r="EQ7" s="24"/>
      <c r="ER7" s="25">
        <v>0.10897</v>
      </c>
      <c r="ES7" s="25">
        <v>0.48866999999999999</v>
      </c>
      <c r="ET7" s="25"/>
      <c r="EU7" s="25">
        <v>6.4280000000000004E-2</v>
      </c>
      <c r="EV7" s="25">
        <v>0.16739999999999999</v>
      </c>
      <c r="EW7" s="25"/>
      <c r="EX7" s="25"/>
      <c r="EY7" s="25">
        <v>3.492E-2</v>
      </c>
      <c r="EZ7" s="25">
        <v>5.3530000000000001E-2</v>
      </c>
      <c r="FA7" s="25">
        <v>0.43633</v>
      </c>
      <c r="FB7" s="26">
        <v>0.13704</v>
      </c>
      <c r="FC7" s="27">
        <v>0.51205999999999996</v>
      </c>
      <c r="FD7" s="25"/>
      <c r="FE7" s="25"/>
      <c r="FF7" s="25"/>
      <c r="FG7" s="25">
        <v>0.26407999999999998</v>
      </c>
      <c r="FH7" s="25"/>
      <c r="FI7" s="25">
        <v>0.12891</v>
      </c>
      <c r="FJ7" s="25">
        <v>4.6109999999999998E-2</v>
      </c>
      <c r="FK7" s="25">
        <v>1.9220000000000001E-2</v>
      </c>
      <c r="FL7" s="25"/>
      <c r="FM7" s="25"/>
      <c r="FN7" s="26"/>
      <c r="FO7" s="50"/>
      <c r="FP7" s="25">
        <v>0.21112</v>
      </c>
      <c r="FQ7" s="25">
        <v>0.56304999999999994</v>
      </c>
      <c r="FR7" s="25">
        <v>5.5840000000000001E-2</v>
      </c>
      <c r="FS7" s="25">
        <v>0.21809999999999999</v>
      </c>
      <c r="FT7" s="25">
        <v>0.22677</v>
      </c>
      <c r="FU7" s="25"/>
      <c r="FV7" s="25"/>
      <c r="FW7" s="25"/>
      <c r="FX7" s="25"/>
      <c r="FY7" s="25"/>
      <c r="FZ7" s="28">
        <f>VLOOKUP(B7,'[1]Tablas 2016'!$A$3:$N$27,13,FALSE)</f>
        <v>6.3600000000000004E-2</v>
      </c>
      <c r="GA7" s="24"/>
      <c r="GB7" s="25">
        <v>0.13046000000000002</v>
      </c>
      <c r="GC7" s="25"/>
      <c r="GD7" s="25"/>
      <c r="GE7" s="25">
        <v>6.8519996643066405E-2</v>
      </c>
      <c r="GF7" s="25">
        <v>0.14129999732971191</v>
      </c>
      <c r="GG7" s="25">
        <v>9.1490000000000016E-2</v>
      </c>
      <c r="GH7" s="25">
        <v>17.039000000000001</v>
      </c>
      <c r="GI7" s="25">
        <v>35.299999999999997</v>
      </c>
      <c r="GJ7" s="25">
        <v>0.5</v>
      </c>
      <c r="GK7" s="25"/>
      <c r="GL7" s="28">
        <v>37.829281250000001</v>
      </c>
      <c r="GM7" s="24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8"/>
      <c r="GY7" s="24"/>
      <c r="GZ7" s="25">
        <v>34.985480000000003</v>
      </c>
      <c r="HA7" s="25">
        <v>35.331189999999999</v>
      </c>
      <c r="HB7" s="25"/>
      <c r="HC7" s="25"/>
      <c r="HD7" s="25"/>
      <c r="HE7" s="25">
        <v>0.15251999999999999</v>
      </c>
      <c r="HF7" s="25"/>
      <c r="HG7" s="25">
        <v>0.3</v>
      </c>
      <c r="HH7" s="25">
        <v>9.4629999999999992E-2</v>
      </c>
      <c r="HI7" s="25">
        <v>32.499229999999997</v>
      </c>
      <c r="HJ7" s="25"/>
      <c r="HK7" s="25">
        <v>0.20759</v>
      </c>
      <c r="HL7" s="25"/>
      <c r="HM7" s="25">
        <v>156.30723</v>
      </c>
      <c r="HN7" s="25">
        <v>37.27496</v>
      </c>
      <c r="HO7" s="25"/>
      <c r="HP7" s="25">
        <v>9.0499999999999997E-2</v>
      </c>
      <c r="HQ7" s="25"/>
      <c r="HR7" s="25"/>
      <c r="HS7" s="25">
        <v>0.33190999999999998</v>
      </c>
      <c r="HT7" s="25">
        <v>0.10446</v>
      </c>
      <c r="HU7" s="25">
        <v>6.105E-2</v>
      </c>
      <c r="HV7" s="28"/>
      <c r="HW7" s="24">
        <v>2.2089999999999999E-2</v>
      </c>
      <c r="HX7" s="25">
        <v>40.336309999999997</v>
      </c>
      <c r="HY7" s="25">
        <v>0.62918999999999992</v>
      </c>
      <c r="HZ7" s="25">
        <v>0.29380000000000001</v>
      </c>
      <c r="IA7" s="25">
        <v>0.24944</v>
      </c>
      <c r="IB7" s="25">
        <v>2.6329999999999999E-2</v>
      </c>
      <c r="IC7" s="25">
        <v>7.7519999999999992E-2</v>
      </c>
      <c r="ID7" s="25">
        <v>3.5179999999999996E-2</v>
      </c>
      <c r="IE7" s="25">
        <v>8.8460000000000011E-2</v>
      </c>
      <c r="IF7" s="34">
        <v>4.4060000000000002E-2</v>
      </c>
      <c r="IG7" s="25">
        <v>0.34514</v>
      </c>
      <c r="IH7" s="28">
        <v>6.7309999999999995E-2</v>
      </c>
      <c r="II7" s="25">
        <v>2.4809999999999999E-2</v>
      </c>
      <c r="IJ7" s="25">
        <v>0.23810000000000001</v>
      </c>
      <c r="IK7" s="25">
        <v>6.4530000000000004E-2</v>
      </c>
      <c r="IL7" s="25">
        <v>0</v>
      </c>
      <c r="IM7" s="25">
        <v>337.82343000000003</v>
      </c>
      <c r="IN7" s="25">
        <v>4.5310000000000003E-2</v>
      </c>
      <c r="IO7" s="25">
        <v>5.8060300000000007</v>
      </c>
      <c r="IP7" s="25">
        <v>355.25135</v>
      </c>
      <c r="IQ7" s="25">
        <v>4.4840000000000005E-2</v>
      </c>
      <c r="IR7" s="25">
        <v>9.4370000000000009E-2</v>
      </c>
      <c r="IS7" s="25" t="s">
        <v>36</v>
      </c>
      <c r="IT7" s="25">
        <v>5.1328500000000004</v>
      </c>
      <c r="IU7" s="25">
        <v>9.6259999999999998E-2</v>
      </c>
      <c r="IV7" s="25">
        <v>0</v>
      </c>
      <c r="IW7" s="25">
        <v>20.986319999999996</v>
      </c>
      <c r="IX7" s="25">
        <v>0</v>
      </c>
      <c r="IY7" s="25">
        <v>0.10116</v>
      </c>
      <c r="IZ7" s="25">
        <v>0.28943999999999998</v>
      </c>
      <c r="JA7" s="25" t="s">
        <v>36</v>
      </c>
      <c r="JB7" s="25" t="s">
        <v>36</v>
      </c>
      <c r="JC7" s="25">
        <v>418.13150000000002</v>
      </c>
      <c r="JD7" s="25">
        <v>8.183E-2</v>
      </c>
      <c r="JE7" s="25">
        <v>2.6329999999999999E-2</v>
      </c>
      <c r="JF7" s="25" t="s">
        <v>36</v>
      </c>
      <c r="JG7" s="25">
        <v>0.21798000000000001</v>
      </c>
      <c r="JH7" s="25">
        <v>0.28761999999999999</v>
      </c>
    </row>
    <row r="8" spans="1:15992" s="3" customFormat="1" ht="13.5" x14ac:dyDescent="0.2">
      <c r="B8" s="23" t="s">
        <v>1</v>
      </c>
      <c r="C8" s="24">
        <v>146.63400000000001</v>
      </c>
      <c r="D8" s="25">
        <v>509.85099999999994</v>
      </c>
      <c r="E8" s="25">
        <v>377.488</v>
      </c>
      <c r="F8" s="25">
        <v>177.31200000000001</v>
      </c>
      <c r="G8" s="25">
        <v>566.55499999999995</v>
      </c>
      <c r="H8" s="25">
        <v>387.85400000000004</v>
      </c>
      <c r="I8" s="25">
        <v>279.52699999999999</v>
      </c>
      <c r="J8" s="25">
        <v>386.38599999999997</v>
      </c>
      <c r="K8" s="25">
        <v>387.96799999999996</v>
      </c>
      <c r="L8" s="25">
        <v>236.161</v>
      </c>
      <c r="M8" s="25">
        <v>126.53400000000001</v>
      </c>
      <c r="N8" s="26">
        <v>184.40200000000002</v>
      </c>
      <c r="O8" s="27">
        <v>321.38399999999996</v>
      </c>
      <c r="P8" s="25">
        <v>78.591999999999999</v>
      </c>
      <c r="Q8" s="25">
        <v>2.9000000000000001E-2</v>
      </c>
      <c r="R8" s="25">
        <v>341.81599999999997</v>
      </c>
      <c r="S8" s="25">
        <v>451.16200000000003</v>
      </c>
      <c r="T8" s="25">
        <v>152.322</v>
      </c>
      <c r="U8" s="25">
        <v>1383.837</v>
      </c>
      <c r="V8" s="25">
        <v>415.88200000000001</v>
      </c>
      <c r="W8" s="25">
        <v>501.74399999999991</v>
      </c>
      <c r="X8" s="25">
        <v>880.13400000000013</v>
      </c>
      <c r="Y8" s="25">
        <v>436.59500000000003</v>
      </c>
      <c r="Z8" s="28">
        <v>487.30500000000001</v>
      </c>
      <c r="AA8" s="24">
        <v>336.28800000000001</v>
      </c>
      <c r="AB8" s="25">
        <v>355.82799999999997</v>
      </c>
      <c r="AC8" s="25">
        <v>742.81899999999996</v>
      </c>
      <c r="AD8" s="25">
        <v>846.37900000000002</v>
      </c>
      <c r="AE8" s="25">
        <v>468.44600000000003</v>
      </c>
      <c r="AF8" s="25">
        <v>1299.568</v>
      </c>
      <c r="AG8" s="25">
        <v>791.73400000000004</v>
      </c>
      <c r="AH8" s="25">
        <v>923.81</v>
      </c>
      <c r="AI8" s="25">
        <v>763.89</v>
      </c>
      <c r="AJ8" s="25">
        <v>419.47699999999998</v>
      </c>
      <c r="AK8" s="25">
        <v>737.05499999999995</v>
      </c>
      <c r="AL8" s="26">
        <v>261.77899999999994</v>
      </c>
      <c r="AM8" s="27">
        <v>1123.751</v>
      </c>
      <c r="AN8" s="25">
        <v>729.17600000000004</v>
      </c>
      <c r="AO8" s="25">
        <v>443.32400000000001</v>
      </c>
      <c r="AP8" s="25">
        <v>516.87099999999998</v>
      </c>
      <c r="AQ8" s="25">
        <v>1527.7159999999999</v>
      </c>
      <c r="AR8" s="25">
        <v>777.15800000000002</v>
      </c>
      <c r="AS8" s="25">
        <v>512.43499999999995</v>
      </c>
      <c r="AT8" s="25">
        <v>875.05399999999997</v>
      </c>
      <c r="AU8" s="25">
        <v>538.71</v>
      </c>
      <c r="AV8" s="25">
        <v>808.32600000000002</v>
      </c>
      <c r="AW8" s="25">
        <v>576.29899999999998</v>
      </c>
      <c r="AX8" s="28">
        <v>130.25799999999998</v>
      </c>
      <c r="AY8" s="24">
        <v>100.58800000000001</v>
      </c>
      <c r="AZ8" s="25">
        <v>248.005</v>
      </c>
      <c r="BA8" s="25">
        <v>420.32200000000006</v>
      </c>
      <c r="BB8" s="25">
        <v>1635.8320000000001</v>
      </c>
      <c r="BC8" s="25">
        <v>627.89800000000002</v>
      </c>
      <c r="BD8" s="25">
        <v>1602.2950000000001</v>
      </c>
      <c r="BE8" s="25">
        <v>795.50800000000004</v>
      </c>
      <c r="BF8" s="25">
        <v>941.12200000000007</v>
      </c>
      <c r="BG8" s="25">
        <v>2225.4490000000001</v>
      </c>
      <c r="BH8" s="25">
        <v>552.29600000000005</v>
      </c>
      <c r="BI8" s="25">
        <v>778.16399999999999</v>
      </c>
      <c r="BJ8" s="26">
        <v>1050.5039999999999</v>
      </c>
      <c r="BK8" s="27">
        <v>1533.18</v>
      </c>
      <c r="BL8" s="25">
        <v>1138.982</v>
      </c>
      <c r="BM8" s="25">
        <v>1579.5059999999999</v>
      </c>
      <c r="BN8" s="25">
        <v>2570.239</v>
      </c>
      <c r="BO8" s="25">
        <v>2303.9059999999999</v>
      </c>
      <c r="BP8" s="25">
        <v>923.72599999999989</v>
      </c>
      <c r="BQ8" s="25">
        <v>1360.723</v>
      </c>
      <c r="BR8" s="25">
        <v>550.928</v>
      </c>
      <c r="BS8" s="25">
        <v>825.66699999999992</v>
      </c>
      <c r="BT8" s="25">
        <v>791.89499999999998</v>
      </c>
      <c r="BU8" s="25">
        <v>293.85599999999999</v>
      </c>
      <c r="BV8" s="28">
        <v>564.36261999999999</v>
      </c>
      <c r="BW8" s="24">
        <v>1102.4179999999999</v>
      </c>
      <c r="BX8" s="25">
        <v>2270.5549999999998</v>
      </c>
      <c r="BY8" s="25">
        <v>1424.7030000000002</v>
      </c>
      <c r="BZ8" s="25">
        <v>2777.6409999999996</v>
      </c>
      <c r="CA8" s="25">
        <v>1549.826</v>
      </c>
      <c r="CB8" s="25">
        <v>323.55700000000002</v>
      </c>
      <c r="CC8" s="25">
        <v>1746.63</v>
      </c>
      <c r="CD8" s="25">
        <v>758.18899999999996</v>
      </c>
      <c r="CE8" s="25">
        <v>101.48599999999999</v>
      </c>
      <c r="CF8" s="25">
        <v>1342.758</v>
      </c>
      <c r="CG8" s="25">
        <v>337.42500000000001</v>
      </c>
      <c r="CH8" s="26">
        <v>1886.703</v>
      </c>
      <c r="CI8" s="27">
        <v>276.69564000000003</v>
      </c>
      <c r="CJ8" s="25">
        <v>624.66606000000002</v>
      </c>
      <c r="CK8" s="25">
        <v>663.03217000000006</v>
      </c>
      <c r="CL8" s="25">
        <v>1033.3975</v>
      </c>
      <c r="CM8" s="25">
        <v>249.23668000000004</v>
      </c>
      <c r="CN8" s="25">
        <v>383.96011999999996</v>
      </c>
      <c r="CO8" s="25">
        <v>963.45367999999996</v>
      </c>
      <c r="CP8" s="25">
        <v>163.43841</v>
      </c>
      <c r="CQ8" s="25">
        <v>748.14613000000008</v>
      </c>
      <c r="CR8" s="25">
        <v>1485.1346399999998</v>
      </c>
      <c r="CS8" s="25">
        <v>868.55565999999988</v>
      </c>
      <c r="CT8" s="28">
        <v>197.28050999999999</v>
      </c>
      <c r="CU8" s="24">
        <v>964.26223999999991</v>
      </c>
      <c r="CV8" s="25">
        <v>849.82516999999996</v>
      </c>
      <c r="CW8" s="25">
        <v>310.49905000000001</v>
      </c>
      <c r="CX8" s="25">
        <v>1111.31782</v>
      </c>
      <c r="CY8" s="25">
        <v>901.75976000000003</v>
      </c>
      <c r="CZ8" s="25">
        <v>1246.6351</v>
      </c>
      <c r="DA8" s="25">
        <v>261.80086999999997</v>
      </c>
      <c r="DB8" s="25">
        <v>397.23082999999997</v>
      </c>
      <c r="DC8" s="25">
        <v>576.01868000000002</v>
      </c>
      <c r="DD8" s="25">
        <v>1950.50154</v>
      </c>
      <c r="DE8" s="25">
        <v>467.40466000000004</v>
      </c>
      <c r="DF8" s="26">
        <v>788.38063999999997</v>
      </c>
      <c r="DG8" s="27">
        <v>588.89874000000009</v>
      </c>
      <c r="DH8" s="25">
        <v>1869.2867100000001</v>
      </c>
      <c r="DI8" s="25"/>
      <c r="DJ8" s="25">
        <v>419.25337000000002</v>
      </c>
      <c r="DK8" s="25">
        <v>732.32015999999987</v>
      </c>
      <c r="DL8" s="25">
        <v>1093.4534200000001</v>
      </c>
      <c r="DM8" s="25">
        <v>944.82218999999998</v>
      </c>
      <c r="DN8" s="25">
        <v>1227.7774899999999</v>
      </c>
      <c r="DO8" s="25">
        <v>876.27920999999992</v>
      </c>
      <c r="DP8" s="25">
        <v>1270.4727700000001</v>
      </c>
      <c r="DQ8" s="25">
        <v>1136.5498399999999</v>
      </c>
      <c r="DR8" s="28">
        <v>681.44479000000001</v>
      </c>
      <c r="DS8" s="24">
        <v>588.89874000000009</v>
      </c>
      <c r="DT8" s="25">
        <v>1869.2867100000001</v>
      </c>
      <c r="DU8" s="25"/>
      <c r="DV8" s="25">
        <v>419.25337000000002</v>
      </c>
      <c r="DW8" s="25">
        <v>732.32015999999987</v>
      </c>
      <c r="DX8" s="25">
        <v>1093.4534200000001</v>
      </c>
      <c r="DY8" s="25">
        <v>944.82218999999998</v>
      </c>
      <c r="DZ8" s="25">
        <v>1227.7774899999999</v>
      </c>
      <c r="EA8" s="25">
        <v>876.27920999999992</v>
      </c>
      <c r="EB8" s="25">
        <v>1270.4727700000001</v>
      </c>
      <c r="EC8" s="25">
        <v>1136.5498399999999</v>
      </c>
      <c r="ED8" s="26">
        <v>681.44479000000001</v>
      </c>
      <c r="EE8" s="27">
        <v>1048.5752299999999</v>
      </c>
      <c r="EF8" s="25">
        <v>809.67280000000005</v>
      </c>
      <c r="EG8" s="25">
        <v>788.91477000000009</v>
      </c>
      <c r="EH8" s="25">
        <v>1237.37662</v>
      </c>
      <c r="EI8" s="25">
        <v>2272.6414500000001</v>
      </c>
      <c r="EJ8" s="25">
        <v>1415.30765</v>
      </c>
      <c r="EK8" s="25">
        <v>1844.9223900000002</v>
      </c>
      <c r="EL8" s="25">
        <v>1193.43028</v>
      </c>
      <c r="EM8" s="25">
        <v>1294.7591399999999</v>
      </c>
      <c r="EN8" s="25">
        <v>1696.7346799999998</v>
      </c>
      <c r="EO8" s="25">
        <v>948.48809000000006</v>
      </c>
      <c r="EP8" s="28">
        <v>602.43560000000002</v>
      </c>
      <c r="EQ8" s="24">
        <v>991.63864000000001</v>
      </c>
      <c r="ER8" s="25">
        <v>1994.47146</v>
      </c>
      <c r="ES8" s="25">
        <v>908.83955000000003</v>
      </c>
      <c r="ET8" s="25">
        <v>311.67360000000002</v>
      </c>
      <c r="EU8" s="25">
        <v>799.49608000000001</v>
      </c>
      <c r="EV8" s="25">
        <v>175.22112999999999</v>
      </c>
      <c r="EW8" s="25">
        <v>460.39692000000002</v>
      </c>
      <c r="EX8" s="25">
        <v>1374.10644</v>
      </c>
      <c r="EY8" s="25">
        <v>237.16589999999999</v>
      </c>
      <c r="EZ8" s="25">
        <v>576.51063999999997</v>
      </c>
      <c r="FA8" s="25">
        <v>550.00170000000003</v>
      </c>
      <c r="FB8" s="26">
        <v>427.89931999999999</v>
      </c>
      <c r="FC8" s="27">
        <v>293.38652000000002</v>
      </c>
      <c r="FD8" s="25">
        <v>354.09554000000003</v>
      </c>
      <c r="FE8" s="25">
        <v>137.33089000000001</v>
      </c>
      <c r="FF8" s="25">
        <v>790.90385000000003</v>
      </c>
      <c r="FG8" s="25">
        <v>289.71703000000002</v>
      </c>
      <c r="FH8" s="25">
        <v>787.36622999999997</v>
      </c>
      <c r="FI8" s="25">
        <v>409.95519999999999</v>
      </c>
      <c r="FJ8" s="25">
        <v>972.23645999999997</v>
      </c>
      <c r="FK8" s="25">
        <v>381.21733</v>
      </c>
      <c r="FL8" s="25">
        <v>581.22433999999998</v>
      </c>
      <c r="FM8" s="25">
        <v>909.65107999999998</v>
      </c>
      <c r="FN8" s="26">
        <v>604.26649999999995</v>
      </c>
      <c r="FO8" s="50">
        <v>471.73651999999993</v>
      </c>
      <c r="FP8" s="25">
        <v>522.90443000000005</v>
      </c>
      <c r="FQ8" s="25">
        <v>423.99192000000005</v>
      </c>
      <c r="FR8" s="25">
        <v>567.66844000000003</v>
      </c>
      <c r="FS8" s="25">
        <v>557.98677999999995</v>
      </c>
      <c r="FT8" s="25">
        <v>618.69992999999988</v>
      </c>
      <c r="FU8" s="25">
        <v>153.31777</v>
      </c>
      <c r="FV8" s="25">
        <v>728.65818999999999</v>
      </c>
      <c r="FW8" s="25">
        <v>865.66359999999997</v>
      </c>
      <c r="FX8" s="25">
        <v>659.89589999999998</v>
      </c>
      <c r="FY8" s="25">
        <v>304.72961000000004</v>
      </c>
      <c r="FZ8" s="28">
        <f>VLOOKUP(B8,'[1]Tablas 2016'!$A$3:$N$27,13,FALSE)</f>
        <v>693.57039000000009</v>
      </c>
      <c r="GA8" s="24">
        <v>423.83303999999998</v>
      </c>
      <c r="GB8" s="25">
        <v>479.12199000000004</v>
      </c>
      <c r="GC8" s="25">
        <v>978.82676999999978</v>
      </c>
      <c r="GD8" s="25">
        <v>476.76474000000002</v>
      </c>
      <c r="GE8" s="25">
        <v>180.75597265625001</v>
      </c>
      <c r="GF8" s="25">
        <v>194.32504837799073</v>
      </c>
      <c r="GG8" s="25">
        <v>558.80158000000006</v>
      </c>
      <c r="GH8" s="25">
        <v>198.3</v>
      </c>
      <c r="GI8" s="25">
        <v>845.04</v>
      </c>
      <c r="GJ8" s="25">
        <v>311.24</v>
      </c>
      <c r="GK8" s="25">
        <v>1267.984244529724</v>
      </c>
      <c r="GL8" s="28">
        <v>544.51643585205079</v>
      </c>
      <c r="GM8" s="24">
        <v>286.11465999999996</v>
      </c>
      <c r="GN8" s="25"/>
      <c r="GO8" s="25">
        <v>196.93324999999999</v>
      </c>
      <c r="GP8" s="25">
        <v>407.60300999999998</v>
      </c>
      <c r="GQ8" s="25"/>
      <c r="GR8" s="25">
        <v>204.90558999999999</v>
      </c>
      <c r="GS8" s="25"/>
      <c r="GT8" s="25">
        <v>962.61781000000008</v>
      </c>
      <c r="GU8" s="25"/>
      <c r="GV8" s="25">
        <v>160.31978000000001</v>
      </c>
      <c r="GW8" s="25">
        <v>514.5</v>
      </c>
      <c r="GX8" s="28"/>
      <c r="GY8" s="24">
        <v>986.32742000000007</v>
      </c>
      <c r="GZ8" s="25">
        <v>366.24200000000002</v>
      </c>
      <c r="HA8" s="25">
        <v>1838.6101299999998</v>
      </c>
      <c r="HB8" s="25">
        <v>911.41007999999999</v>
      </c>
      <c r="HC8" s="25">
        <v>942.10438000000011</v>
      </c>
      <c r="HD8" s="25">
        <v>1196.91524</v>
      </c>
      <c r="HE8" s="25">
        <v>1237.22956</v>
      </c>
      <c r="HF8" s="25">
        <v>1458.941</v>
      </c>
      <c r="HG8" s="25">
        <v>438.13</v>
      </c>
      <c r="HH8" s="25">
        <v>1286.18569</v>
      </c>
      <c r="HI8" s="25">
        <v>259.79415</v>
      </c>
      <c r="HJ8" s="25">
        <v>275.45873</v>
      </c>
      <c r="HK8" s="25">
        <v>443.75051000000002</v>
      </c>
      <c r="HL8" s="25">
        <v>491.54748000000001</v>
      </c>
      <c r="HM8" s="25">
        <v>211.63930999999999</v>
      </c>
      <c r="HN8" s="25">
        <v>521.26967000000002</v>
      </c>
      <c r="HO8" s="25">
        <v>1039.5371099999998</v>
      </c>
      <c r="HP8" s="25">
        <v>416.78904999999997</v>
      </c>
      <c r="HQ8" s="25">
        <v>883.87060999999994</v>
      </c>
      <c r="HR8" s="25">
        <v>1141.8863399999998</v>
      </c>
      <c r="HS8" s="25">
        <v>706.28152</v>
      </c>
      <c r="HT8" s="25">
        <v>237.38247000000004</v>
      </c>
      <c r="HU8" s="25">
        <v>426.15163999999999</v>
      </c>
      <c r="HV8" s="28">
        <v>487.57201000000003</v>
      </c>
      <c r="HW8" s="24">
        <v>1081.54673</v>
      </c>
      <c r="HX8" s="25">
        <v>466.52697000000001</v>
      </c>
      <c r="HY8" s="25">
        <v>959.82692999999995</v>
      </c>
      <c r="HZ8" s="25">
        <v>1322.3387299999999</v>
      </c>
      <c r="IA8" s="25">
        <v>1431.8058000000001</v>
      </c>
      <c r="IB8" s="25">
        <v>491.21255000000008</v>
      </c>
      <c r="IC8" s="25">
        <v>1410.9785699999998</v>
      </c>
      <c r="ID8" s="25">
        <v>918.91917999999998</v>
      </c>
      <c r="IE8" s="25">
        <v>365.00922999999995</v>
      </c>
      <c r="IF8" s="34">
        <v>37.245490000000004</v>
      </c>
      <c r="IG8" s="25">
        <v>1444.34871</v>
      </c>
      <c r="IH8" s="28">
        <v>389.14613000000003</v>
      </c>
      <c r="II8" s="25">
        <v>1726.51773</v>
      </c>
      <c r="IJ8" s="25">
        <v>843.01199999999994</v>
      </c>
      <c r="IK8" s="25">
        <v>2434.5443800000003</v>
      </c>
      <c r="IL8" s="25">
        <v>445.98138999999998</v>
      </c>
      <c r="IM8" s="25">
        <v>878.13639000000012</v>
      </c>
      <c r="IN8" s="25">
        <v>710.92407000000003</v>
      </c>
      <c r="IO8" s="25">
        <v>47.866250000000001</v>
      </c>
      <c r="IP8" s="25">
        <v>1649.16203</v>
      </c>
      <c r="IQ8" s="25">
        <v>1594.4886200000001</v>
      </c>
      <c r="IR8" s="25">
        <v>1819.3111899999999</v>
      </c>
      <c r="IS8" s="25">
        <v>1209.1127799999999</v>
      </c>
      <c r="IT8" s="25">
        <v>1346.8274999999999</v>
      </c>
      <c r="IU8" s="25">
        <v>162.37620000000001</v>
      </c>
      <c r="IV8" s="25">
        <v>946.24225999999999</v>
      </c>
      <c r="IW8" s="25">
        <v>605.55161999999996</v>
      </c>
      <c r="IX8" s="25">
        <v>1124.4540400000001</v>
      </c>
      <c r="IY8" s="25">
        <v>759.06</v>
      </c>
      <c r="IZ8" s="25">
        <v>1425.1078500000001</v>
      </c>
      <c r="JA8" s="25">
        <v>1731.07917</v>
      </c>
      <c r="JB8" s="25">
        <v>714.31870000000004</v>
      </c>
      <c r="JC8" s="25">
        <v>1337.4698699999999</v>
      </c>
      <c r="JD8" s="25">
        <v>1859.2459100000001</v>
      </c>
      <c r="JE8" s="25">
        <v>790.10313999999994</v>
      </c>
      <c r="JF8" s="25">
        <v>795.40490999999997</v>
      </c>
      <c r="JG8" s="25">
        <v>1723.5911699999999</v>
      </c>
      <c r="JH8" s="25">
        <v>570.85694000000001</v>
      </c>
    </row>
    <row r="9" spans="1:15992" s="3" customFormat="1" ht="13.5" x14ac:dyDescent="0.2">
      <c r="B9" s="23" t="s">
        <v>34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  <c r="O9" s="27"/>
      <c r="P9" s="25"/>
      <c r="Q9" s="25"/>
      <c r="R9" s="25"/>
      <c r="S9" s="25"/>
      <c r="T9" s="25"/>
      <c r="U9" s="25"/>
      <c r="V9" s="25"/>
      <c r="W9" s="25"/>
      <c r="X9" s="25"/>
      <c r="Y9" s="25"/>
      <c r="Z9" s="28"/>
      <c r="AA9" s="24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6"/>
      <c r="AM9" s="27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8"/>
      <c r="AY9" s="24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6"/>
      <c r="BK9" s="27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8"/>
      <c r="BW9" s="24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7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8"/>
      <c r="CU9" s="24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6"/>
      <c r="DG9" s="27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8"/>
      <c r="DS9" s="24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6"/>
      <c r="EE9" s="27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8"/>
      <c r="EQ9" s="24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6"/>
      <c r="FC9" s="27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6"/>
      <c r="FO9" s="50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8"/>
      <c r="GA9" s="24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8"/>
      <c r="GM9" s="24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8"/>
      <c r="GY9" s="24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8"/>
      <c r="HW9" s="24"/>
      <c r="HX9" s="25"/>
      <c r="HY9" s="25"/>
      <c r="HZ9" s="25"/>
      <c r="IA9" s="25"/>
      <c r="IB9" s="25"/>
      <c r="IC9" s="25"/>
      <c r="ID9" s="25">
        <v>7.94773</v>
      </c>
      <c r="IE9" s="25"/>
      <c r="IF9" s="34" t="s">
        <v>36</v>
      </c>
      <c r="IG9" s="25"/>
      <c r="IH9" s="28"/>
      <c r="II9" s="25">
        <v>1.802</v>
      </c>
      <c r="IJ9" s="25" t="s">
        <v>36</v>
      </c>
      <c r="IK9" s="25"/>
      <c r="IL9" s="25" t="s">
        <v>36</v>
      </c>
      <c r="IM9" s="25" t="s">
        <v>36</v>
      </c>
      <c r="IN9" s="25">
        <v>0</v>
      </c>
      <c r="IO9" s="25" t="s">
        <v>36</v>
      </c>
      <c r="IP9" s="25" t="s">
        <v>36</v>
      </c>
      <c r="IQ9" s="25" t="s">
        <v>36</v>
      </c>
      <c r="IR9" s="25" t="s">
        <v>36</v>
      </c>
      <c r="IS9" s="25" t="s">
        <v>36</v>
      </c>
      <c r="IT9" s="25" t="s">
        <v>36</v>
      </c>
      <c r="IU9" s="25">
        <v>0</v>
      </c>
      <c r="IV9" s="25">
        <v>1.734</v>
      </c>
      <c r="IW9" s="25" t="s">
        <v>36</v>
      </c>
      <c r="IX9" s="25" t="s">
        <v>36</v>
      </c>
      <c r="IY9" s="25" t="s">
        <v>36</v>
      </c>
      <c r="IZ9" s="25" t="s">
        <v>36</v>
      </c>
      <c r="JA9" s="25" t="s">
        <v>36</v>
      </c>
      <c r="JB9" s="25" t="s">
        <v>36</v>
      </c>
      <c r="JC9" s="25" t="s">
        <v>36</v>
      </c>
      <c r="JD9" s="25">
        <v>7.7537200000000004</v>
      </c>
      <c r="JE9" s="25">
        <v>1.794</v>
      </c>
      <c r="JF9" s="25" t="s">
        <v>36</v>
      </c>
      <c r="JG9" s="25" t="s">
        <v>36</v>
      </c>
      <c r="JH9" s="25" t="s">
        <v>36</v>
      </c>
    </row>
    <row r="10" spans="1:15992" s="3" customFormat="1" ht="13.5" x14ac:dyDescent="0.2">
      <c r="B10" s="23" t="s">
        <v>2</v>
      </c>
      <c r="C10" s="24"/>
      <c r="D10" s="25"/>
      <c r="E10" s="25"/>
      <c r="F10" s="25"/>
      <c r="G10" s="25"/>
      <c r="H10" s="25"/>
      <c r="I10" s="25">
        <v>3.3000000000000002E-2</v>
      </c>
      <c r="J10" s="25"/>
      <c r="K10" s="25">
        <v>11.005000000000001</v>
      </c>
      <c r="L10" s="25">
        <v>30.222000000000001</v>
      </c>
      <c r="M10" s="25"/>
      <c r="N10" s="26"/>
      <c r="O10" s="27"/>
      <c r="P10" s="25"/>
      <c r="Q10" s="25"/>
      <c r="R10" s="25">
        <v>12.948</v>
      </c>
      <c r="S10" s="25">
        <v>28.199000000000002</v>
      </c>
      <c r="T10" s="25">
        <v>15.250999999999999</v>
      </c>
      <c r="U10" s="25">
        <v>14.33</v>
      </c>
      <c r="V10" s="25"/>
      <c r="W10" s="25">
        <v>4.4999999999999998E-2</v>
      </c>
      <c r="X10" s="25">
        <v>15.523</v>
      </c>
      <c r="Y10" s="25">
        <v>57.701999999999998</v>
      </c>
      <c r="Z10" s="28">
        <v>37.963999999999999</v>
      </c>
      <c r="AA10" s="24"/>
      <c r="AB10" s="25"/>
      <c r="AC10" s="25">
        <v>2.4E-2</v>
      </c>
      <c r="AD10" s="25"/>
      <c r="AE10" s="25"/>
      <c r="AF10" s="25"/>
      <c r="AG10" s="25"/>
      <c r="AH10" s="25">
        <v>17.981000000000002</v>
      </c>
      <c r="AI10" s="25"/>
      <c r="AJ10" s="25"/>
      <c r="AK10" s="25">
        <v>10.121</v>
      </c>
      <c r="AL10" s="26">
        <v>9.9570000000000007</v>
      </c>
      <c r="AM10" s="27">
        <v>18.364999999999998</v>
      </c>
      <c r="AN10" s="25"/>
      <c r="AO10" s="25">
        <v>25.731999999999999</v>
      </c>
      <c r="AP10" s="25"/>
      <c r="AQ10" s="25">
        <v>27.164999999999999</v>
      </c>
      <c r="AR10" s="25"/>
      <c r="AS10" s="25">
        <v>26.529</v>
      </c>
      <c r="AT10" s="25"/>
      <c r="AU10" s="25"/>
      <c r="AV10" s="25">
        <v>26.372</v>
      </c>
      <c r="AW10" s="25">
        <v>6.0999999999999999E-2</v>
      </c>
      <c r="AX10" s="28">
        <v>24.456</v>
      </c>
      <c r="AY10" s="24"/>
      <c r="AZ10" s="25">
        <v>28.565999999999999</v>
      </c>
      <c r="BA10" s="25"/>
      <c r="BB10" s="25">
        <v>28.16</v>
      </c>
      <c r="BC10" s="25">
        <v>37.194000000000003</v>
      </c>
      <c r="BD10" s="25"/>
      <c r="BE10" s="25">
        <v>29.443999999999999</v>
      </c>
      <c r="BF10" s="25"/>
      <c r="BG10" s="25"/>
      <c r="BH10" s="25">
        <v>4.0110000000000001</v>
      </c>
      <c r="BI10" s="25"/>
      <c r="BJ10" s="26"/>
      <c r="BK10" s="27"/>
      <c r="BL10" s="25"/>
      <c r="BM10" s="25"/>
      <c r="BN10" s="25"/>
      <c r="BO10" s="25">
        <v>0.112</v>
      </c>
      <c r="BP10" s="25"/>
      <c r="BQ10" s="25"/>
      <c r="BR10" s="25"/>
      <c r="BS10" s="25"/>
      <c r="BT10" s="25"/>
      <c r="BU10" s="25"/>
      <c r="BV10" s="28"/>
      <c r="BW10" s="24"/>
      <c r="BX10" s="25"/>
      <c r="BY10" s="25"/>
      <c r="BZ10" s="25"/>
      <c r="CA10" s="25"/>
      <c r="CB10" s="25">
        <v>0.48099999999999998</v>
      </c>
      <c r="CC10" s="25"/>
      <c r="CD10" s="25"/>
      <c r="CE10" s="25"/>
      <c r="CF10" s="25"/>
      <c r="CG10" s="25"/>
      <c r="CH10" s="26">
        <v>0.113</v>
      </c>
      <c r="CI10" s="27">
        <v>1.3893</v>
      </c>
      <c r="CJ10" s="25"/>
      <c r="CK10" s="25"/>
      <c r="CL10" s="25"/>
      <c r="CM10" s="25"/>
      <c r="CN10" s="25"/>
      <c r="CO10" s="25">
        <v>3.1068500000000001</v>
      </c>
      <c r="CP10" s="25"/>
      <c r="CQ10" s="25"/>
      <c r="CR10" s="25"/>
      <c r="CS10" s="25"/>
      <c r="CT10" s="28"/>
      <c r="CU10" s="24">
        <v>0.43989</v>
      </c>
      <c r="CV10" s="25">
        <v>6.8349999999999994E-2</v>
      </c>
      <c r="CW10" s="25"/>
      <c r="CX10" s="25"/>
      <c r="CY10" s="25"/>
      <c r="CZ10" s="25"/>
      <c r="DA10" s="25"/>
      <c r="DB10" s="25"/>
      <c r="DC10" s="25"/>
      <c r="DD10" s="25"/>
      <c r="DE10" s="25"/>
      <c r="DF10" s="26"/>
      <c r="DG10" s="27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8"/>
      <c r="DS10" s="24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6"/>
      <c r="EE10" s="27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8"/>
      <c r="EQ10" s="24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6"/>
      <c r="FC10" s="27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6"/>
      <c r="FO10" s="50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8"/>
      <c r="GA10" s="24"/>
      <c r="GB10" s="25"/>
      <c r="GC10" s="25"/>
      <c r="GD10" s="25"/>
      <c r="GE10" s="25">
        <v>0.108080001831055</v>
      </c>
      <c r="GF10" s="25"/>
      <c r="GG10" s="25"/>
      <c r="GH10" s="25"/>
      <c r="GI10" s="25"/>
      <c r="GJ10" s="25"/>
      <c r="GK10" s="25">
        <v>4.3800001144409196E-3</v>
      </c>
      <c r="GL10" s="28">
        <v>0.21722999572753901</v>
      </c>
      <c r="GM10" s="24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8"/>
      <c r="GY10" s="24"/>
      <c r="GZ10" s="25"/>
      <c r="HA10" s="25"/>
      <c r="HB10" s="25"/>
      <c r="HC10" s="25"/>
      <c r="HD10" s="25"/>
      <c r="HE10" s="25"/>
      <c r="HF10" s="25"/>
      <c r="HG10" s="25"/>
      <c r="HH10" s="25">
        <v>9.3531299999999984</v>
      </c>
      <c r="HI10" s="25"/>
      <c r="HJ10" s="25">
        <v>50.904000000000003</v>
      </c>
      <c r="HK10" s="25"/>
      <c r="HL10" s="25"/>
      <c r="HM10" s="25"/>
      <c r="HN10" s="25"/>
      <c r="HO10" s="25"/>
      <c r="HP10" s="25"/>
      <c r="HQ10" s="25"/>
      <c r="HR10" s="25">
        <v>4.3499999999999997E-3</v>
      </c>
      <c r="HS10" s="25"/>
      <c r="HT10" s="25"/>
      <c r="HU10" s="25"/>
      <c r="HV10" s="28"/>
      <c r="HW10" s="24">
        <v>7.1185</v>
      </c>
      <c r="HX10" s="25">
        <v>14.370049999999999</v>
      </c>
      <c r="HY10" s="25">
        <v>59.29862</v>
      </c>
      <c r="HZ10" s="25">
        <v>8.1640800000000002</v>
      </c>
      <c r="IA10" s="25">
        <v>35.256239999999998</v>
      </c>
      <c r="IB10" s="25">
        <v>47.888640000000002</v>
      </c>
      <c r="IC10" s="25">
        <v>30.391200000000001</v>
      </c>
      <c r="ID10" s="25">
        <v>29.050560000000001</v>
      </c>
      <c r="IE10" s="25">
        <v>76.996560000000002</v>
      </c>
      <c r="IF10" s="34">
        <v>2.9050599999999998</v>
      </c>
      <c r="IG10" s="25"/>
      <c r="IH10" s="28"/>
      <c r="II10" s="25"/>
      <c r="IJ10" s="25">
        <v>62.367470000000004</v>
      </c>
      <c r="IK10" s="25">
        <v>36.257759999999998</v>
      </c>
      <c r="IL10" s="25">
        <v>71.985300000000009</v>
      </c>
      <c r="IM10" s="25">
        <v>59.708880000000001</v>
      </c>
      <c r="IN10" s="25">
        <v>91.35763</v>
      </c>
      <c r="IO10" s="25">
        <v>0</v>
      </c>
      <c r="IP10" s="25">
        <v>259.71800999999999</v>
      </c>
      <c r="IQ10" s="25">
        <v>54.486429999999999</v>
      </c>
      <c r="IR10" s="25">
        <v>91.020380000000003</v>
      </c>
      <c r="IS10" s="25">
        <v>20.180160000000001</v>
      </c>
      <c r="IT10" s="25">
        <v>0</v>
      </c>
      <c r="IU10" s="25">
        <v>0</v>
      </c>
      <c r="IV10" s="25">
        <v>100.8</v>
      </c>
      <c r="IW10" s="25">
        <v>163.512</v>
      </c>
      <c r="IX10" s="25">
        <v>100.8</v>
      </c>
      <c r="IY10" s="25">
        <v>405.72</v>
      </c>
      <c r="IZ10" s="25">
        <v>1112.9036799999999</v>
      </c>
      <c r="JA10" s="25">
        <v>1108.94</v>
      </c>
      <c r="JB10" s="25">
        <v>283.24799999999999</v>
      </c>
      <c r="JC10" s="25" t="s">
        <v>36</v>
      </c>
      <c r="JD10" s="25" t="s">
        <v>36</v>
      </c>
      <c r="JE10" s="25" t="s">
        <v>36</v>
      </c>
      <c r="JF10" s="25" t="s">
        <v>36</v>
      </c>
      <c r="JG10" s="25" t="s">
        <v>36</v>
      </c>
      <c r="JH10" s="25" t="s">
        <v>36</v>
      </c>
    </row>
    <row r="11" spans="1:15992" s="3" customFormat="1" ht="13.5" x14ac:dyDescent="0.2">
      <c r="B11" s="23" t="s">
        <v>17</v>
      </c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  <c r="O11" s="27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8"/>
      <c r="AA11" s="24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6"/>
      <c r="AM11" s="27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8"/>
      <c r="AY11" s="24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6"/>
      <c r="BK11" s="27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8"/>
      <c r="BW11" s="24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6"/>
      <c r="CI11" s="27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8"/>
      <c r="CU11" s="24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6"/>
      <c r="DG11" s="27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8"/>
      <c r="DS11" s="24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6"/>
      <c r="EE11" s="27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8"/>
      <c r="EQ11" s="24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6"/>
      <c r="FC11" s="27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6"/>
      <c r="FO11" s="50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8"/>
      <c r="GA11" s="24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8"/>
      <c r="GM11" s="24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8"/>
      <c r="GY11" s="24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8"/>
      <c r="HW11" s="24"/>
      <c r="HX11" s="25"/>
      <c r="HY11" s="25"/>
      <c r="HZ11" s="25"/>
      <c r="IA11" s="25"/>
      <c r="IB11" s="25"/>
      <c r="IC11" s="25"/>
      <c r="ID11" s="25"/>
      <c r="IE11" s="25"/>
      <c r="IF11" s="34" t="s">
        <v>36</v>
      </c>
      <c r="IG11" s="25"/>
      <c r="IH11" s="28"/>
      <c r="II11" s="25"/>
      <c r="IJ11" s="25" t="s">
        <v>36</v>
      </c>
      <c r="IK11" s="25"/>
      <c r="IL11" s="25" t="s">
        <v>36</v>
      </c>
      <c r="IM11" s="25" t="s">
        <v>36</v>
      </c>
      <c r="IN11" s="25" t="s">
        <v>36</v>
      </c>
      <c r="IO11" s="25" t="s">
        <v>36</v>
      </c>
      <c r="IP11" s="25" t="s">
        <v>36</v>
      </c>
      <c r="IQ11" s="25" t="s">
        <v>36</v>
      </c>
      <c r="IR11" s="25" t="s">
        <v>36</v>
      </c>
      <c r="IS11" s="25" t="s">
        <v>36</v>
      </c>
      <c r="IT11" s="25" t="s">
        <v>36</v>
      </c>
      <c r="IU11" s="25" t="s">
        <v>36</v>
      </c>
      <c r="IV11" s="25" t="s">
        <v>36</v>
      </c>
      <c r="IW11" s="25" t="s">
        <v>36</v>
      </c>
      <c r="IX11" s="25" t="s">
        <v>36</v>
      </c>
      <c r="IY11" s="25" t="s">
        <v>36</v>
      </c>
      <c r="IZ11" s="25" t="s">
        <v>36</v>
      </c>
      <c r="JA11" s="25" t="s">
        <v>36</v>
      </c>
      <c r="JB11" s="25" t="s">
        <v>36</v>
      </c>
      <c r="JC11" s="25" t="s">
        <v>36</v>
      </c>
      <c r="JD11" s="25" t="s">
        <v>36</v>
      </c>
      <c r="JE11" s="25" t="s">
        <v>36</v>
      </c>
      <c r="JF11" s="25" t="s">
        <v>36</v>
      </c>
      <c r="JG11" s="25" t="s">
        <v>36</v>
      </c>
      <c r="JH11" s="25" t="s">
        <v>36</v>
      </c>
    </row>
    <row r="12" spans="1:15992" s="3" customFormat="1" ht="13.5" x14ac:dyDescent="0.2">
      <c r="B12" s="23" t="s">
        <v>3</v>
      </c>
      <c r="C12" s="24"/>
      <c r="D12" s="25">
        <v>0.58499999999999996</v>
      </c>
      <c r="E12" s="25">
        <v>11.103999999999999</v>
      </c>
      <c r="F12" s="25"/>
      <c r="G12" s="25"/>
      <c r="H12" s="25"/>
      <c r="I12" s="25"/>
      <c r="J12" s="25">
        <v>3.0000000000000001E-3</v>
      </c>
      <c r="K12" s="25">
        <v>8.0000000000000002E-3</v>
      </c>
      <c r="L12" s="25">
        <v>0.10800000000000001</v>
      </c>
      <c r="M12" s="25"/>
      <c r="N12" s="26"/>
      <c r="O12" s="27"/>
      <c r="P12" s="25">
        <v>8.5000000000000006E-2</v>
      </c>
      <c r="Q12" s="25"/>
      <c r="R12" s="25">
        <v>3.641</v>
      </c>
      <c r="S12" s="25"/>
      <c r="T12" s="25"/>
      <c r="U12" s="25"/>
      <c r="V12" s="25"/>
      <c r="W12" s="25"/>
      <c r="X12" s="25"/>
      <c r="Y12" s="25"/>
      <c r="Z12" s="28">
        <v>1.2569999999999999</v>
      </c>
      <c r="AA12" s="24"/>
      <c r="AB12" s="25"/>
      <c r="AC12" s="25"/>
      <c r="AD12" s="25"/>
      <c r="AE12" s="25"/>
      <c r="AF12" s="25">
        <v>6.0999999999999999E-2</v>
      </c>
      <c r="AG12" s="25">
        <v>16.476999999999997</v>
      </c>
      <c r="AH12" s="25"/>
      <c r="AI12" s="25">
        <v>1.2310000000000001</v>
      </c>
      <c r="AJ12" s="25"/>
      <c r="AK12" s="25">
        <v>0.19400000000000001</v>
      </c>
      <c r="AL12" s="26"/>
      <c r="AM12" s="27">
        <v>1.9770000000000001</v>
      </c>
      <c r="AN12" s="25"/>
      <c r="AO12" s="25">
        <v>3.968</v>
      </c>
      <c r="AP12" s="25">
        <v>7.2709999999999999</v>
      </c>
      <c r="AQ12" s="25">
        <v>1.1179999999999999</v>
      </c>
      <c r="AR12" s="25">
        <v>1.6970000000000001</v>
      </c>
      <c r="AS12" s="25">
        <v>9.6660000000000004</v>
      </c>
      <c r="AT12" s="25"/>
      <c r="AU12" s="25">
        <v>8.7080000000000002</v>
      </c>
      <c r="AV12" s="25">
        <v>3.4169999999999998</v>
      </c>
      <c r="AW12" s="25">
        <v>3.1890000000000001</v>
      </c>
      <c r="AX12" s="28">
        <v>4.0000000000000001E-3</v>
      </c>
      <c r="AY12" s="24">
        <v>2.7549999999999999</v>
      </c>
      <c r="AZ12" s="25">
        <v>1.0189999999999999</v>
      </c>
      <c r="BA12" s="25">
        <v>5.29</v>
      </c>
      <c r="BB12" s="25">
        <v>4.0460000000000003</v>
      </c>
      <c r="BC12" s="25">
        <v>5.6000000000000001E-2</v>
      </c>
      <c r="BD12" s="25"/>
      <c r="BE12" s="25">
        <v>4.5449999999999999</v>
      </c>
      <c r="BF12" s="25">
        <v>0.33400000000000002</v>
      </c>
      <c r="BG12" s="25">
        <v>1E-3</v>
      </c>
      <c r="BH12" s="25"/>
      <c r="BI12" s="25">
        <v>1.3680000000000001</v>
      </c>
      <c r="BJ12" s="26"/>
      <c r="BK12" s="27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8"/>
      <c r="BW12" s="24"/>
      <c r="BX12" s="25"/>
      <c r="BY12" s="25">
        <v>23.138999999999999</v>
      </c>
      <c r="BZ12" s="25"/>
      <c r="CA12" s="25"/>
      <c r="CB12" s="25"/>
      <c r="CC12" s="25"/>
      <c r="CD12" s="25">
        <v>2.9000000000000001E-2</v>
      </c>
      <c r="CE12" s="25"/>
      <c r="CF12" s="25"/>
      <c r="CG12" s="25"/>
      <c r="CH12" s="26"/>
      <c r="CI12" s="27"/>
      <c r="CJ12" s="25"/>
      <c r="CK12" s="25">
        <v>6.1609999999999998E-2</v>
      </c>
      <c r="CL12" s="25"/>
      <c r="CM12" s="25"/>
      <c r="CN12" s="25"/>
      <c r="CO12" s="25"/>
      <c r="CP12" s="25">
        <v>9.4740000000000005E-2</v>
      </c>
      <c r="CQ12" s="25"/>
      <c r="CR12" s="25"/>
      <c r="CS12" s="25"/>
      <c r="CT12" s="28"/>
      <c r="CU12" s="24"/>
      <c r="CV12" s="25"/>
      <c r="CW12" s="25"/>
      <c r="CX12" s="25"/>
      <c r="CY12" s="25"/>
      <c r="CZ12" s="25">
        <v>5.6670000000000005E-2</v>
      </c>
      <c r="DA12" s="25"/>
      <c r="DB12" s="25">
        <v>0.11573</v>
      </c>
      <c r="DC12" s="25"/>
      <c r="DD12" s="25"/>
      <c r="DE12" s="25"/>
      <c r="DF12" s="26"/>
      <c r="DG12" s="27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8"/>
      <c r="DS12" s="24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6"/>
      <c r="EE12" s="27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8"/>
      <c r="EQ12" s="24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6"/>
      <c r="FC12" s="27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6"/>
      <c r="FO12" s="50">
        <v>57.766019999999997</v>
      </c>
      <c r="FP12" s="25"/>
      <c r="FQ12" s="25"/>
      <c r="FR12" s="25"/>
      <c r="FS12" s="25"/>
      <c r="FT12" s="25"/>
      <c r="FU12" s="25">
        <v>0.43222000000000005</v>
      </c>
      <c r="FV12" s="25"/>
      <c r="FW12" s="25"/>
      <c r="FX12" s="25"/>
      <c r="FY12" s="25"/>
      <c r="FZ12" s="28"/>
      <c r="GA12" s="24">
        <v>0.41588999999999998</v>
      </c>
      <c r="GB12" s="25"/>
      <c r="GC12" s="25"/>
      <c r="GD12" s="25">
        <v>0.12007</v>
      </c>
      <c r="GE12" s="25"/>
      <c r="GF12" s="25"/>
      <c r="GG12" s="25"/>
      <c r="GH12" s="25"/>
      <c r="GI12" s="25"/>
      <c r="GJ12" s="25"/>
      <c r="GK12" s="25"/>
      <c r="GL12" s="28"/>
      <c r="GM12" s="24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8"/>
      <c r="GY12" s="24"/>
      <c r="GZ12" s="25"/>
      <c r="HA12" s="25"/>
      <c r="HB12" s="25"/>
      <c r="HC12" s="25"/>
      <c r="HD12" s="25"/>
      <c r="HE12" s="25"/>
      <c r="HF12" s="25"/>
      <c r="HG12" s="25"/>
      <c r="HH12" s="25">
        <v>11.342750000000001</v>
      </c>
      <c r="HI12" s="25"/>
      <c r="HJ12" s="25"/>
      <c r="HK12" s="25">
        <v>41.448459999999997</v>
      </c>
      <c r="HL12" s="25"/>
      <c r="HM12" s="25"/>
      <c r="HN12" s="25"/>
      <c r="HO12" s="25"/>
      <c r="HP12" s="25"/>
      <c r="HQ12" s="25"/>
      <c r="HR12" s="25">
        <v>23.892129999999998</v>
      </c>
      <c r="HS12" s="25"/>
      <c r="HT12" s="25">
        <v>29.380980000000001</v>
      </c>
      <c r="HU12" s="25"/>
      <c r="HV12" s="28"/>
      <c r="HW12" s="24">
        <v>19.008749999999999</v>
      </c>
      <c r="HX12" s="25"/>
      <c r="HY12" s="25"/>
      <c r="HZ12" s="25"/>
      <c r="IA12" s="25"/>
      <c r="IB12" s="25"/>
      <c r="IC12" s="25">
        <v>58.036499999999997</v>
      </c>
      <c r="ID12" s="25"/>
      <c r="IE12" s="25">
        <v>30.510400000000001</v>
      </c>
      <c r="IF12" s="34" t="s">
        <v>36</v>
      </c>
      <c r="IG12" s="25"/>
      <c r="IH12" s="28"/>
      <c r="II12" s="25"/>
      <c r="IJ12" s="25" t="s">
        <v>36</v>
      </c>
      <c r="IK12" s="25"/>
      <c r="IL12" s="25" t="s">
        <v>36</v>
      </c>
      <c r="IM12" s="25" t="s">
        <v>36</v>
      </c>
      <c r="IN12" s="25" t="s">
        <v>36</v>
      </c>
      <c r="IO12" s="25" t="s">
        <v>36</v>
      </c>
      <c r="IP12" s="25" t="s">
        <v>36</v>
      </c>
      <c r="IQ12" s="25">
        <v>0</v>
      </c>
      <c r="IR12" s="25">
        <v>0</v>
      </c>
      <c r="IS12" s="25" t="s">
        <v>36</v>
      </c>
      <c r="IT12" s="25" t="s">
        <v>36</v>
      </c>
      <c r="IU12" s="25" t="s">
        <v>36</v>
      </c>
      <c r="IV12" s="25" t="s">
        <v>36</v>
      </c>
      <c r="IW12" s="25">
        <v>0</v>
      </c>
      <c r="IX12" s="25">
        <v>17.785979999999999</v>
      </c>
      <c r="IY12" s="25" t="s">
        <v>36</v>
      </c>
      <c r="IZ12" s="25" t="s">
        <v>36</v>
      </c>
      <c r="JA12" s="25" t="s">
        <v>36</v>
      </c>
      <c r="JB12" s="25" t="s">
        <v>36</v>
      </c>
      <c r="JC12" s="25">
        <v>59.816400000000002</v>
      </c>
      <c r="JD12" s="25" t="s">
        <v>36</v>
      </c>
      <c r="JE12" s="25" t="s">
        <v>36</v>
      </c>
      <c r="JF12" s="25" t="s">
        <v>36</v>
      </c>
      <c r="JG12" s="25">
        <v>27.737740000000002</v>
      </c>
      <c r="JH12" s="25" t="s">
        <v>36</v>
      </c>
    </row>
    <row r="13" spans="1:15992" s="3" customFormat="1" ht="13.5" x14ac:dyDescent="0.2">
      <c r="B13" s="23" t="s">
        <v>4</v>
      </c>
      <c r="C13" s="24">
        <v>452.35599999999994</v>
      </c>
      <c r="D13" s="25">
        <v>182.87</v>
      </c>
      <c r="E13" s="25">
        <v>57.558</v>
      </c>
      <c r="F13" s="25">
        <v>22.135999999999999</v>
      </c>
      <c r="G13" s="25">
        <v>8.1000000000000003E-2</v>
      </c>
      <c r="H13" s="25">
        <v>47.441999999999993</v>
      </c>
      <c r="I13" s="25">
        <v>19.677</v>
      </c>
      <c r="J13" s="25">
        <v>126.05199999999999</v>
      </c>
      <c r="K13" s="25">
        <v>19.282</v>
      </c>
      <c r="L13" s="25"/>
      <c r="M13" s="25">
        <v>72.311999999999998</v>
      </c>
      <c r="N13" s="26">
        <v>34.734999999999999</v>
      </c>
      <c r="O13" s="27">
        <v>22.41</v>
      </c>
      <c r="P13" s="25">
        <v>60.515000000000001</v>
      </c>
      <c r="Q13" s="25">
        <v>0.10200000000000001</v>
      </c>
      <c r="R13" s="25">
        <v>34.887999999999998</v>
      </c>
      <c r="S13" s="25"/>
      <c r="T13" s="25">
        <v>0.04</v>
      </c>
      <c r="U13" s="25">
        <v>2.4E-2</v>
      </c>
      <c r="V13" s="25"/>
      <c r="W13" s="25"/>
      <c r="X13" s="25">
        <v>109.85</v>
      </c>
      <c r="Y13" s="25">
        <v>24.055</v>
      </c>
      <c r="Z13" s="28">
        <v>108.68100000000001</v>
      </c>
      <c r="AA13" s="24">
        <v>64.59</v>
      </c>
      <c r="AB13" s="25">
        <v>58.649000000000001</v>
      </c>
      <c r="AC13" s="25">
        <v>29.037000000000003</v>
      </c>
      <c r="AD13" s="25">
        <v>34.616</v>
      </c>
      <c r="AE13" s="25"/>
      <c r="AF13" s="25">
        <v>0.32799999999999996</v>
      </c>
      <c r="AG13" s="25">
        <v>24.535</v>
      </c>
      <c r="AH13" s="25">
        <v>40.700999999999993</v>
      </c>
      <c r="AI13" s="25">
        <v>104.38200000000001</v>
      </c>
      <c r="AJ13" s="25"/>
      <c r="AK13" s="25">
        <v>64.09</v>
      </c>
      <c r="AL13" s="26">
        <v>164.11599999999999</v>
      </c>
      <c r="AM13" s="27">
        <v>7.55</v>
      </c>
      <c r="AN13" s="25">
        <v>76.288999999999987</v>
      </c>
      <c r="AO13" s="25">
        <v>46.131</v>
      </c>
      <c r="AP13" s="25">
        <v>0.68399999999999994</v>
      </c>
      <c r="AQ13" s="25">
        <v>0.30400000000000005</v>
      </c>
      <c r="AR13" s="25">
        <v>17.562999999999999</v>
      </c>
      <c r="AS13" s="25">
        <v>0.95699999999999996</v>
      </c>
      <c r="AT13" s="25">
        <v>29.175000000000001</v>
      </c>
      <c r="AU13" s="25">
        <v>169.59399999999999</v>
      </c>
      <c r="AV13" s="25">
        <v>137.91</v>
      </c>
      <c r="AW13" s="25">
        <v>1.4550000000000001</v>
      </c>
      <c r="AX13" s="28">
        <v>53.524000000000001</v>
      </c>
      <c r="AY13" s="24">
        <v>75.361000000000004</v>
      </c>
      <c r="AZ13" s="25">
        <v>54.658000000000001</v>
      </c>
      <c r="BA13" s="25"/>
      <c r="BB13" s="25">
        <v>111.28100000000001</v>
      </c>
      <c r="BC13" s="25">
        <v>58.059000000000005</v>
      </c>
      <c r="BD13" s="25">
        <v>51.120999999999995</v>
      </c>
      <c r="BE13" s="25">
        <v>1.65</v>
      </c>
      <c r="BF13" s="25">
        <v>0.27700000000000002</v>
      </c>
      <c r="BG13" s="25"/>
      <c r="BH13" s="25">
        <v>131.839</v>
      </c>
      <c r="BI13" s="25">
        <v>53.475000000000001</v>
      </c>
      <c r="BJ13" s="26"/>
      <c r="BK13" s="27">
        <v>164.53800000000001</v>
      </c>
      <c r="BL13" s="25">
        <v>141.667</v>
      </c>
      <c r="BM13" s="25">
        <v>56.268999999999998</v>
      </c>
      <c r="BN13" s="25">
        <v>140.55799999999999</v>
      </c>
      <c r="BO13" s="25">
        <v>115.96600000000001</v>
      </c>
      <c r="BP13" s="25">
        <v>53.970999999999997</v>
      </c>
      <c r="BQ13" s="25">
        <v>110.538</v>
      </c>
      <c r="BR13" s="25">
        <v>90.260999999999996</v>
      </c>
      <c r="BS13" s="25">
        <v>63.103000000000002</v>
      </c>
      <c r="BT13" s="25">
        <v>62.99</v>
      </c>
      <c r="BU13" s="25">
        <v>52.122999999999998</v>
      </c>
      <c r="BV13" s="28">
        <v>0.48921999999999999</v>
      </c>
      <c r="BW13" s="24">
        <v>105.863</v>
      </c>
      <c r="BX13" s="25">
        <v>129.15199999999999</v>
      </c>
      <c r="BY13" s="25">
        <v>72.444000000000003</v>
      </c>
      <c r="BZ13" s="25">
        <v>69.328000000000003</v>
      </c>
      <c r="CA13" s="25">
        <v>76.048000000000002</v>
      </c>
      <c r="CB13" s="25">
        <v>70.177999999999983</v>
      </c>
      <c r="CC13" s="25">
        <v>0.35499999999999998</v>
      </c>
      <c r="CD13" s="25">
        <v>135.947</v>
      </c>
      <c r="CE13" s="25"/>
      <c r="CF13" s="25">
        <v>33.409999999999997</v>
      </c>
      <c r="CG13" s="25">
        <v>125.524</v>
      </c>
      <c r="CH13" s="26">
        <v>75.117999999999995</v>
      </c>
      <c r="CI13" s="27">
        <v>119.29901</v>
      </c>
      <c r="CJ13" s="25">
        <v>62.357240000000004</v>
      </c>
      <c r="CK13" s="25">
        <v>65.097949999999997</v>
      </c>
      <c r="CL13" s="25">
        <v>50.320500000000003</v>
      </c>
      <c r="CM13" s="25">
        <v>9.0029999999999999E-2</v>
      </c>
      <c r="CN13" s="25">
        <v>18.737650000000002</v>
      </c>
      <c r="CO13" s="25">
        <v>166.47984000000002</v>
      </c>
      <c r="CP13" s="25">
        <v>59.031800000000004</v>
      </c>
      <c r="CQ13" s="25">
        <v>85.681190000000001</v>
      </c>
      <c r="CR13" s="25">
        <v>68.482960000000006</v>
      </c>
      <c r="CS13" s="25">
        <v>69.228040000000007</v>
      </c>
      <c r="CT13" s="28">
        <v>30.6036</v>
      </c>
      <c r="CU13" s="24">
        <v>108.13902999999999</v>
      </c>
      <c r="CV13" s="25">
        <v>8.1285000000000007</v>
      </c>
      <c r="CW13" s="25">
        <v>72.232039999999998</v>
      </c>
      <c r="CX13" s="25">
        <v>7.92042</v>
      </c>
      <c r="CY13" s="25">
        <v>27.170009999999998</v>
      </c>
      <c r="CZ13" s="25"/>
      <c r="DA13" s="25">
        <v>91.835880000000003</v>
      </c>
      <c r="DB13" s="25">
        <v>33.36195</v>
      </c>
      <c r="DC13" s="25">
        <v>23.004630000000002</v>
      </c>
      <c r="DD13" s="25">
        <v>51.72166</v>
      </c>
      <c r="DE13" s="25">
        <v>35.372579999999999</v>
      </c>
      <c r="DF13" s="26">
        <v>93.328639999999993</v>
      </c>
      <c r="DG13" s="27">
        <v>87.623480000000001</v>
      </c>
      <c r="DH13" s="25">
        <v>11.37158</v>
      </c>
      <c r="DI13" s="25">
        <v>20.324359999999999</v>
      </c>
      <c r="DJ13" s="25">
        <v>52.310490000000001</v>
      </c>
      <c r="DK13" s="25"/>
      <c r="DL13" s="25">
        <v>75.842299999999994</v>
      </c>
      <c r="DM13" s="25"/>
      <c r="DN13" s="25">
        <v>97.597189999999998</v>
      </c>
      <c r="DO13" s="25">
        <v>23.602430000000002</v>
      </c>
      <c r="DP13" s="25">
        <v>23.55012</v>
      </c>
      <c r="DQ13" s="25"/>
      <c r="DR13" s="28">
        <v>88.215409999999991</v>
      </c>
      <c r="DS13" s="24">
        <v>87.623480000000001</v>
      </c>
      <c r="DT13" s="25">
        <v>11.37158</v>
      </c>
      <c r="DU13" s="25">
        <v>20.324359999999999</v>
      </c>
      <c r="DV13" s="25">
        <v>52.310490000000001</v>
      </c>
      <c r="DW13" s="25"/>
      <c r="DX13" s="25">
        <v>75.842299999999994</v>
      </c>
      <c r="DY13" s="25"/>
      <c r="DZ13" s="25">
        <v>97.597189999999998</v>
      </c>
      <c r="EA13" s="25">
        <v>23.602430000000002</v>
      </c>
      <c r="EB13" s="25">
        <v>23.55012</v>
      </c>
      <c r="EC13" s="25"/>
      <c r="ED13" s="26">
        <v>88.215409999999991</v>
      </c>
      <c r="EE13" s="27">
        <v>22.818899999999999</v>
      </c>
      <c r="EF13" s="25"/>
      <c r="EG13" s="25">
        <v>10.75351</v>
      </c>
      <c r="EH13" s="25">
        <v>1.2044000000000001</v>
      </c>
      <c r="EI13" s="25"/>
      <c r="EJ13" s="25"/>
      <c r="EK13" s="25"/>
      <c r="EL13" s="25"/>
      <c r="EM13" s="25"/>
      <c r="EN13" s="25">
        <v>0.68635000000000002</v>
      </c>
      <c r="EO13" s="25">
        <v>101.04</v>
      </c>
      <c r="EP13" s="28"/>
      <c r="EQ13" s="24">
        <v>40.410870000000003</v>
      </c>
      <c r="ER13" s="25"/>
      <c r="ES13" s="25">
        <v>9.3620199999999993</v>
      </c>
      <c r="ET13" s="25">
        <v>24.477720000000001</v>
      </c>
      <c r="EU13" s="25"/>
      <c r="EV13" s="25"/>
      <c r="EW13" s="25"/>
      <c r="EX13" s="25">
        <v>25.02495</v>
      </c>
      <c r="EY13" s="25">
        <v>42.602699999999999</v>
      </c>
      <c r="EZ13" s="25"/>
      <c r="FA13" s="25">
        <v>21.135149999999999</v>
      </c>
      <c r="FB13" s="26">
        <v>0.10884000000000001</v>
      </c>
      <c r="FC13" s="27"/>
      <c r="FD13" s="25"/>
      <c r="FE13" s="25">
        <v>2.0090699999999999</v>
      </c>
      <c r="FF13" s="25"/>
      <c r="FG13" s="25"/>
      <c r="FH13" s="25"/>
      <c r="FI13" s="25">
        <v>19.16535</v>
      </c>
      <c r="FJ13" s="25"/>
      <c r="FK13" s="25"/>
      <c r="FL13" s="25">
        <v>19.694990000000001</v>
      </c>
      <c r="FM13" s="25">
        <v>18.155349999999999</v>
      </c>
      <c r="FN13" s="26"/>
      <c r="FO13" s="50"/>
      <c r="FP13" s="25">
        <v>15.567449999999999</v>
      </c>
      <c r="FQ13" s="25">
        <v>0.80420000000000003</v>
      </c>
      <c r="FR13" s="25"/>
      <c r="FS13" s="25"/>
      <c r="FT13" s="25">
        <v>16.843799999999998</v>
      </c>
      <c r="FU13" s="25"/>
      <c r="FV13" s="25">
        <v>21.18741</v>
      </c>
      <c r="FW13" s="25"/>
      <c r="FX13" s="25">
        <v>20.256790000000002</v>
      </c>
      <c r="FY13" s="25"/>
      <c r="FZ13" s="28">
        <f>VLOOKUP(B13,'[1]Tablas 2016'!$A$3:$N$27,13,FALSE)</f>
        <v>20.004529999999999</v>
      </c>
      <c r="GA13" s="24">
        <v>18.1282</v>
      </c>
      <c r="GB13" s="25"/>
      <c r="GC13" s="25">
        <v>21.08954</v>
      </c>
      <c r="GD13" s="25"/>
      <c r="GE13" s="25"/>
      <c r="GF13" s="25"/>
      <c r="GG13" s="25"/>
      <c r="GH13" s="25"/>
      <c r="GI13" s="25"/>
      <c r="GJ13" s="25"/>
      <c r="GK13" s="25"/>
      <c r="GL13" s="28">
        <v>30.430389770507809</v>
      </c>
      <c r="GM13" s="24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8"/>
      <c r="GY13" s="24">
        <v>16.8368</v>
      </c>
      <c r="GZ13" s="25">
        <v>63.793900000000001</v>
      </c>
      <c r="HA13" s="25">
        <v>17.181999999999999</v>
      </c>
      <c r="HB13" s="25"/>
      <c r="HC13" s="25">
        <v>95.470099999999988</v>
      </c>
      <c r="HD13" s="25">
        <v>36.095489999999998</v>
      </c>
      <c r="HE13" s="25">
        <v>46.347619999999999</v>
      </c>
      <c r="HF13" s="25">
        <v>51.170999999999999</v>
      </c>
      <c r="HG13" s="25">
        <v>40.445</v>
      </c>
      <c r="HH13" s="25">
        <v>59.07667</v>
      </c>
      <c r="HI13" s="25">
        <v>85.731809999999996</v>
      </c>
      <c r="HJ13" s="25">
        <v>126.73511999999999</v>
      </c>
      <c r="HK13" s="25">
        <v>51.02431</v>
      </c>
      <c r="HL13" s="25">
        <v>79.713619999999992</v>
      </c>
      <c r="HM13" s="25">
        <v>78.310199999999995</v>
      </c>
      <c r="HN13" s="25">
        <v>17.245799999999999</v>
      </c>
      <c r="HO13" s="25"/>
      <c r="HP13" s="25">
        <v>69.718919999999997</v>
      </c>
      <c r="HQ13" s="25">
        <v>30.831589999999998</v>
      </c>
      <c r="HR13" s="25">
        <v>30.332720000000002</v>
      </c>
      <c r="HS13" s="25">
        <v>29.263189999999998</v>
      </c>
      <c r="HT13" s="25">
        <v>63.418410000000002</v>
      </c>
      <c r="HU13" s="25">
        <v>35.008650000000003</v>
      </c>
      <c r="HV13" s="28">
        <v>38.275349999999996</v>
      </c>
      <c r="HW13" s="24">
        <v>165.71145000000001</v>
      </c>
      <c r="HX13" s="25">
        <v>67.992850000000004</v>
      </c>
      <c r="HY13" s="25">
        <v>56.818930000000002</v>
      </c>
      <c r="HZ13" s="25">
        <v>64.889920000000004</v>
      </c>
      <c r="IA13" s="25"/>
      <c r="IB13" s="25"/>
      <c r="IC13" s="25">
        <v>107.11803</v>
      </c>
      <c r="ID13" s="25">
        <v>39.063900000000004</v>
      </c>
      <c r="IE13" s="25">
        <v>63.735160000000008</v>
      </c>
      <c r="IF13" s="34">
        <v>164.60005999999998</v>
      </c>
      <c r="IG13" s="25">
        <v>34.067120000000003</v>
      </c>
      <c r="IH13" s="28">
        <v>64.624080000000006</v>
      </c>
      <c r="II13" s="25">
        <v>92.756299999999996</v>
      </c>
      <c r="IJ13" s="25">
        <v>91.02046</v>
      </c>
      <c r="IK13" s="25">
        <v>39.011240000000001</v>
      </c>
      <c r="IL13" s="25">
        <v>126.03008</v>
      </c>
      <c r="IM13" s="25">
        <v>42.429079999999999</v>
      </c>
      <c r="IN13" s="25">
        <v>68.052379999999999</v>
      </c>
      <c r="IO13" s="25">
        <v>0</v>
      </c>
      <c r="IP13" s="25">
        <v>53.829979999999999</v>
      </c>
      <c r="IQ13" s="25">
        <v>87.259510000000006</v>
      </c>
      <c r="IR13" s="25">
        <v>36.337919999999997</v>
      </c>
      <c r="IS13" s="25">
        <v>129.07118</v>
      </c>
      <c r="IT13" s="25">
        <v>167.57407000000001</v>
      </c>
      <c r="IU13" s="25">
        <v>20.175000000000001</v>
      </c>
      <c r="IV13" s="25">
        <v>125.98596000000001</v>
      </c>
      <c r="IW13" s="25">
        <v>174.2021</v>
      </c>
      <c r="IX13" s="25">
        <v>85.186240000000012</v>
      </c>
      <c r="IY13" s="25">
        <v>24.650000000000002</v>
      </c>
      <c r="IZ13" s="25">
        <v>103.68772</v>
      </c>
      <c r="JA13" s="25">
        <v>38.63861</v>
      </c>
      <c r="JB13" s="25">
        <v>58.540120000000002</v>
      </c>
      <c r="JC13" s="25">
        <v>40.559050000000006</v>
      </c>
      <c r="JD13" s="25">
        <v>210.63013000000001</v>
      </c>
      <c r="JE13" s="25">
        <v>185.80207999999999</v>
      </c>
      <c r="JF13" s="25">
        <v>202.81986999999998</v>
      </c>
      <c r="JG13" s="25" t="s">
        <v>36</v>
      </c>
      <c r="JH13" s="25">
        <v>71.00806</v>
      </c>
    </row>
    <row r="14" spans="1:15992" s="3" customFormat="1" ht="13.5" x14ac:dyDescent="0.2">
      <c r="B14" s="23" t="s">
        <v>35</v>
      </c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/>
      <c r="O14" s="27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8"/>
      <c r="AA14" s="24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6"/>
      <c r="AM14" s="27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8"/>
      <c r="AY14" s="24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6"/>
      <c r="BK14" s="27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8"/>
      <c r="BW14" s="24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6"/>
      <c r="CI14" s="27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8"/>
      <c r="CU14" s="24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6"/>
      <c r="DG14" s="27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8"/>
      <c r="DS14" s="24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6"/>
      <c r="EE14" s="27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8"/>
      <c r="EQ14" s="24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6"/>
      <c r="FC14" s="27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6"/>
      <c r="FO14" s="50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8"/>
      <c r="GA14" s="24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8"/>
      <c r="GM14" s="24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8"/>
      <c r="GY14" s="24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8"/>
      <c r="HW14" s="24">
        <v>79.947999999999993</v>
      </c>
      <c r="HX14" s="25"/>
      <c r="HY14" s="25">
        <v>146.36492999999999</v>
      </c>
      <c r="HZ14" s="25"/>
      <c r="IA14" s="25">
        <v>172.42699999999999</v>
      </c>
      <c r="IB14" s="25"/>
      <c r="IC14" s="25"/>
      <c r="ID14" s="25"/>
      <c r="IE14" s="25"/>
      <c r="IF14" s="34" t="s">
        <v>36</v>
      </c>
      <c r="IG14" s="25"/>
      <c r="IH14" s="28">
        <v>61.036000000000001</v>
      </c>
      <c r="II14" s="25">
        <v>76.099999999999994</v>
      </c>
      <c r="IJ14" s="25"/>
      <c r="IK14" s="25">
        <v>97.599199999999996</v>
      </c>
      <c r="IL14" s="25">
        <v>97.599199999999996</v>
      </c>
      <c r="IM14" s="25">
        <v>0</v>
      </c>
      <c r="IN14" s="25">
        <v>191.47</v>
      </c>
      <c r="IO14" s="25" t="s">
        <v>36</v>
      </c>
      <c r="IP14" s="25" t="s">
        <v>36</v>
      </c>
      <c r="IQ14" s="25">
        <v>0</v>
      </c>
      <c r="IR14" s="25">
        <v>153.44</v>
      </c>
      <c r="IS14" s="25" t="s">
        <v>36</v>
      </c>
      <c r="IT14" s="25">
        <v>243.36</v>
      </c>
      <c r="IU14" s="25" t="s">
        <v>36</v>
      </c>
      <c r="IV14" s="25">
        <v>0</v>
      </c>
      <c r="IW14" s="25">
        <v>9.7680000000000003E-2</v>
      </c>
      <c r="IX14" s="25">
        <v>0</v>
      </c>
      <c r="IY14" s="25">
        <v>486.89400000000001</v>
      </c>
      <c r="IZ14" s="25">
        <v>64.979460000000003</v>
      </c>
      <c r="JA14" s="25" t="s">
        <v>36</v>
      </c>
      <c r="JB14" s="25" t="s">
        <v>36</v>
      </c>
      <c r="JC14" s="25" t="s">
        <v>36</v>
      </c>
      <c r="JD14" s="25">
        <v>87.28</v>
      </c>
      <c r="JE14" s="25" t="s">
        <v>36</v>
      </c>
      <c r="JF14" s="25">
        <v>205.4692</v>
      </c>
      <c r="JG14" s="25">
        <v>49.27</v>
      </c>
      <c r="JH14" s="25">
        <v>323.0521</v>
      </c>
    </row>
    <row r="15" spans="1:15992" s="3" customFormat="1" ht="13.5" x14ac:dyDescent="0.2">
      <c r="B15" s="23" t="s">
        <v>5</v>
      </c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/>
      <c r="O15" s="27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8"/>
      <c r="AA15" s="24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6"/>
      <c r="AM15" s="27">
        <v>69.570999999999998</v>
      </c>
      <c r="AN15" s="25">
        <v>62.12</v>
      </c>
      <c r="AO15" s="25">
        <v>73.01600000000002</v>
      </c>
      <c r="AP15" s="25">
        <v>99.38</v>
      </c>
      <c r="AQ15" s="25">
        <v>59.552999999999997</v>
      </c>
      <c r="AR15" s="25">
        <v>76.863000000000014</v>
      </c>
      <c r="AS15" s="25">
        <v>45.546999999999997</v>
      </c>
      <c r="AT15" s="25">
        <v>71.834000000000003</v>
      </c>
      <c r="AU15" s="25">
        <v>49.44</v>
      </c>
      <c r="AV15" s="25">
        <v>40.363999999999997</v>
      </c>
      <c r="AW15" s="25">
        <v>77.792000000000002</v>
      </c>
      <c r="AX15" s="28">
        <v>57.038000000000004</v>
      </c>
      <c r="AY15" s="24">
        <v>53.417000000000002</v>
      </c>
      <c r="AZ15" s="25">
        <v>49.568000000000005</v>
      </c>
      <c r="BA15" s="25">
        <v>94.414000000000001</v>
      </c>
      <c r="BB15" s="25">
        <v>64.766999999999996</v>
      </c>
      <c r="BC15" s="25">
        <v>97.436000000000007</v>
      </c>
      <c r="BD15" s="25">
        <v>55.204000000000008</v>
      </c>
      <c r="BE15" s="25">
        <v>94.083999999999989</v>
      </c>
      <c r="BF15" s="25">
        <v>47.18099999999999</v>
      </c>
      <c r="BG15" s="25">
        <v>168.01300000000001</v>
      </c>
      <c r="BH15" s="25">
        <v>118.855</v>
      </c>
      <c r="BI15" s="25">
        <v>204.744</v>
      </c>
      <c r="BJ15" s="26">
        <v>102.82899999999999</v>
      </c>
      <c r="BK15" s="27">
        <v>188.04899999999998</v>
      </c>
      <c r="BL15" s="25">
        <v>138.18300000000002</v>
      </c>
      <c r="BM15" s="25">
        <v>167.43</v>
      </c>
      <c r="BN15" s="25">
        <v>71.280999999999992</v>
      </c>
      <c r="BO15" s="25">
        <v>11.595000000000001</v>
      </c>
      <c r="BP15" s="25">
        <v>178.584</v>
      </c>
      <c r="BQ15" s="25">
        <v>206.46799999999996</v>
      </c>
      <c r="BR15" s="25">
        <v>242.24300000000005</v>
      </c>
      <c r="BS15" s="25">
        <v>115.45899999999999</v>
      </c>
      <c r="BT15" s="25">
        <v>322.10000000000002</v>
      </c>
      <c r="BU15" s="25">
        <v>226.84</v>
      </c>
      <c r="BV15" s="28">
        <v>77.38897</v>
      </c>
      <c r="BW15" s="24">
        <v>278.04199999999997</v>
      </c>
      <c r="BX15" s="25">
        <v>364.88</v>
      </c>
      <c r="BY15" s="25">
        <v>272.15899999999999</v>
      </c>
      <c r="BZ15" s="25">
        <v>404.23800000000006</v>
      </c>
      <c r="CA15" s="25">
        <v>109.80199999999999</v>
      </c>
      <c r="CB15" s="25">
        <v>93.713999999999999</v>
      </c>
      <c r="CC15" s="25">
        <v>269.91599999999994</v>
      </c>
      <c r="CD15" s="25">
        <v>41.310999999999993</v>
      </c>
      <c r="CE15" s="25">
        <v>215.11900000000003</v>
      </c>
      <c r="CF15" s="25">
        <v>134.33000000000001</v>
      </c>
      <c r="CG15" s="25">
        <v>169.429</v>
      </c>
      <c r="CH15" s="26">
        <v>43.502999999999993</v>
      </c>
      <c r="CI15" s="27">
        <v>41.118759999999995</v>
      </c>
      <c r="CJ15" s="25">
        <v>59.168590000000002</v>
      </c>
      <c r="CK15" s="25">
        <v>118.44170000000003</v>
      </c>
      <c r="CL15" s="25">
        <v>146.6172</v>
      </c>
      <c r="CM15" s="25">
        <v>171.99193</v>
      </c>
      <c r="CN15" s="25">
        <v>76.08189999999999</v>
      </c>
      <c r="CO15" s="25">
        <v>164.26874000000001</v>
      </c>
      <c r="CP15" s="25">
        <v>155.87747999999999</v>
      </c>
      <c r="CQ15" s="25">
        <v>177.70965999999999</v>
      </c>
      <c r="CR15" s="25">
        <v>49.088870000000007</v>
      </c>
      <c r="CS15" s="25">
        <v>186.49669000000003</v>
      </c>
      <c r="CT15" s="28">
        <v>119.22838000000002</v>
      </c>
      <c r="CU15" s="24">
        <v>224.72904</v>
      </c>
      <c r="CV15" s="25">
        <v>140.43879999999999</v>
      </c>
      <c r="CW15" s="25">
        <v>97.749650000000003</v>
      </c>
      <c r="CX15" s="25">
        <v>192.95187999999999</v>
      </c>
      <c r="CY15" s="25">
        <v>126.69663</v>
      </c>
      <c r="CZ15" s="25">
        <v>250.95056</v>
      </c>
      <c r="DA15" s="25">
        <v>297.63882000000001</v>
      </c>
      <c r="DB15" s="25">
        <v>121.2696</v>
      </c>
      <c r="DC15" s="25">
        <v>213.83389</v>
      </c>
      <c r="DD15" s="25">
        <v>196.56630000000001</v>
      </c>
      <c r="DE15" s="25">
        <v>262.20308999999997</v>
      </c>
      <c r="DF15" s="26">
        <v>121.41937</v>
      </c>
      <c r="DG15" s="27">
        <v>115.19604</v>
      </c>
      <c r="DH15" s="25">
        <v>226.90328999999997</v>
      </c>
      <c r="DI15" s="25">
        <v>338.63623999999999</v>
      </c>
      <c r="DJ15" s="25">
        <v>75.53446000000001</v>
      </c>
      <c r="DK15" s="25">
        <v>258.54199</v>
      </c>
      <c r="DL15" s="25">
        <v>86.067509999999984</v>
      </c>
      <c r="DM15" s="25">
        <v>340.62934999999999</v>
      </c>
      <c r="DN15" s="25">
        <v>328.03552999999999</v>
      </c>
      <c r="DO15" s="25">
        <v>486.21188999999998</v>
      </c>
      <c r="DP15" s="25">
        <v>330.93738999999994</v>
      </c>
      <c r="DQ15" s="25">
        <v>101.85957999999999</v>
      </c>
      <c r="DR15" s="28">
        <v>495.36477999999994</v>
      </c>
      <c r="DS15" s="24">
        <v>115.19604</v>
      </c>
      <c r="DT15" s="25">
        <v>226.90328999999997</v>
      </c>
      <c r="DU15" s="25">
        <v>338.63623999999999</v>
      </c>
      <c r="DV15" s="25">
        <v>75.53446000000001</v>
      </c>
      <c r="DW15" s="25">
        <v>258.54199</v>
      </c>
      <c r="DX15" s="25">
        <v>86.067509999999984</v>
      </c>
      <c r="DY15" s="25">
        <v>340.62934999999999</v>
      </c>
      <c r="DZ15" s="25">
        <v>328.03552999999999</v>
      </c>
      <c r="EA15" s="25">
        <v>486.21188999999998</v>
      </c>
      <c r="EB15" s="25">
        <v>330.93738999999994</v>
      </c>
      <c r="EC15" s="25">
        <v>101.85957999999999</v>
      </c>
      <c r="ED15" s="26">
        <v>495.36477999999994</v>
      </c>
      <c r="EE15" s="27">
        <v>241.76254</v>
      </c>
      <c r="EF15" s="25">
        <v>90.142110000000002</v>
      </c>
      <c r="EG15" s="25">
        <v>124.44787000000001</v>
      </c>
      <c r="EH15" s="25">
        <v>152.56802000000002</v>
      </c>
      <c r="EI15" s="25">
        <v>537.62309999999991</v>
      </c>
      <c r="EJ15" s="25">
        <v>569.00780999999995</v>
      </c>
      <c r="EK15" s="25">
        <v>673.30609000000004</v>
      </c>
      <c r="EL15" s="25">
        <v>416.17400999999995</v>
      </c>
      <c r="EM15" s="25">
        <v>474.18142999999998</v>
      </c>
      <c r="EN15" s="25">
        <v>562.97409000000005</v>
      </c>
      <c r="EO15" s="25">
        <v>213.81527</v>
      </c>
      <c r="EP15" s="28">
        <v>388.08503999999999</v>
      </c>
      <c r="EQ15" s="24">
        <v>245.76196999999999</v>
      </c>
      <c r="ER15" s="25">
        <v>722.74068</v>
      </c>
      <c r="ES15" s="25">
        <v>140.38673</v>
      </c>
      <c r="ET15" s="25">
        <v>423.23878999999999</v>
      </c>
      <c r="EU15" s="25">
        <v>438.79138</v>
      </c>
      <c r="EV15" s="25">
        <v>288.50191000000001</v>
      </c>
      <c r="EW15" s="25">
        <v>585.19431999999995</v>
      </c>
      <c r="EX15" s="25">
        <v>197.94704999999999</v>
      </c>
      <c r="EY15" s="25">
        <v>147.02413999999999</v>
      </c>
      <c r="EZ15" s="25">
        <v>313.92259000000001</v>
      </c>
      <c r="FA15" s="25">
        <v>320.78080999999997</v>
      </c>
      <c r="FB15" s="26">
        <v>144.08547999999999</v>
      </c>
      <c r="FC15" s="27">
        <v>118.26730000000001</v>
      </c>
      <c r="FD15" s="25">
        <v>358.38945000000001</v>
      </c>
      <c r="FE15" s="25">
        <v>33.373130000000003</v>
      </c>
      <c r="FF15" s="25">
        <v>249.69227000000001</v>
      </c>
      <c r="FG15" s="25">
        <v>57.63635</v>
      </c>
      <c r="FH15" s="25">
        <v>175.58635000000001</v>
      </c>
      <c r="FI15" s="25">
        <v>348.23523999999998</v>
      </c>
      <c r="FJ15" s="25">
        <v>158.27600000000001</v>
      </c>
      <c r="FK15" s="25">
        <v>348.74594000000002</v>
      </c>
      <c r="FL15" s="25">
        <v>179.69970000000001</v>
      </c>
      <c r="FM15" s="25">
        <v>64.878529999999998</v>
      </c>
      <c r="FN15" s="26">
        <v>82.80265</v>
      </c>
      <c r="FO15" s="50">
        <v>219.80116999999998</v>
      </c>
      <c r="FP15" s="25">
        <v>161.96081999999998</v>
      </c>
      <c r="FQ15" s="25">
        <v>314.26837000000006</v>
      </c>
      <c r="FR15" s="25">
        <v>458.43488000000002</v>
      </c>
      <c r="FS15" s="25">
        <v>830.30133000000001</v>
      </c>
      <c r="FT15" s="25">
        <v>955.52977999999996</v>
      </c>
      <c r="FU15" s="25">
        <v>109.49090999999999</v>
      </c>
      <c r="FV15" s="25">
        <v>164.03752</v>
      </c>
      <c r="FW15" s="25">
        <v>188.27414999999999</v>
      </c>
      <c r="FX15" s="25">
        <v>426.21638000000002</v>
      </c>
      <c r="FY15" s="25">
        <v>370.30077999999997</v>
      </c>
      <c r="FZ15" s="28">
        <f>VLOOKUP(B15,'[1]Tablas 2016'!$A$3:$N$27,13,FALSE)</f>
        <v>203.12766000000002</v>
      </c>
      <c r="GA15" s="24">
        <v>1125.60148</v>
      </c>
      <c r="GB15" s="25">
        <v>480.90390000000002</v>
      </c>
      <c r="GC15" s="25">
        <v>534.09833000000003</v>
      </c>
      <c r="GD15" s="25">
        <v>759.23977000000002</v>
      </c>
      <c r="GE15" s="25">
        <v>1089.9180436134338</v>
      </c>
      <c r="GF15" s="25">
        <v>552.15325561523446</v>
      </c>
      <c r="GG15" s="25">
        <v>762.9699999999998</v>
      </c>
      <c r="GH15" s="25">
        <v>681.23</v>
      </c>
      <c r="GI15" s="25">
        <v>897.18</v>
      </c>
      <c r="GJ15" s="25">
        <v>626.39</v>
      </c>
      <c r="GK15" s="25">
        <v>1442.809109352112</v>
      </c>
      <c r="GL15" s="28">
        <v>1325.9393516540526</v>
      </c>
      <c r="GM15" s="24">
        <v>1143.4544599999999</v>
      </c>
      <c r="GN15" s="25">
        <v>1005.3124499999999</v>
      </c>
      <c r="GO15" s="25">
        <v>977.50351999999998</v>
      </c>
      <c r="GP15" s="25">
        <v>838.22784000000024</v>
      </c>
      <c r="GQ15" s="25">
        <v>743.53823999999997</v>
      </c>
      <c r="GR15" s="25">
        <v>885.45475999999996</v>
      </c>
      <c r="GS15" s="25">
        <v>772.88614999999993</v>
      </c>
      <c r="GT15" s="25">
        <v>869.88755000000003</v>
      </c>
      <c r="GU15" s="25">
        <v>570.71366999999998</v>
      </c>
      <c r="GV15" s="25">
        <v>1112.4031400000001</v>
      </c>
      <c r="GW15" s="25">
        <v>713.1</v>
      </c>
      <c r="GX15" s="28">
        <v>793.00204999999983</v>
      </c>
      <c r="GY15" s="24">
        <v>317.12917999999996</v>
      </c>
      <c r="GZ15" s="25">
        <v>992.29328999999996</v>
      </c>
      <c r="HA15" s="25">
        <v>806.78708999999992</v>
      </c>
      <c r="HB15" s="25">
        <v>820.37905000000001</v>
      </c>
      <c r="HC15" s="25">
        <v>916.78790000000004</v>
      </c>
      <c r="HD15" s="25">
        <v>1035.53286</v>
      </c>
      <c r="HE15" s="25">
        <v>925.33621000000016</v>
      </c>
      <c r="HF15" s="25">
        <v>388.589</v>
      </c>
      <c r="HG15" s="25">
        <v>986.58699999999999</v>
      </c>
      <c r="HH15" s="25">
        <v>1029.69055</v>
      </c>
      <c r="HI15" s="25">
        <v>716.53466999999989</v>
      </c>
      <c r="HJ15" s="25">
        <v>1040.2703199999999</v>
      </c>
      <c r="HK15" s="25">
        <v>1050.77907</v>
      </c>
      <c r="HL15" s="25">
        <v>757.58851000000016</v>
      </c>
      <c r="HM15" s="25">
        <v>727.97265000000004</v>
      </c>
      <c r="HN15" s="25">
        <v>763.82481000000007</v>
      </c>
      <c r="HO15" s="25">
        <v>155.18691999999999</v>
      </c>
      <c r="HP15" s="25">
        <v>375.80858000000001</v>
      </c>
      <c r="HQ15" s="25">
        <v>1039.2048299999999</v>
      </c>
      <c r="HR15" s="25">
        <v>802.05329000000006</v>
      </c>
      <c r="HS15" s="25">
        <v>668.92565000000002</v>
      </c>
      <c r="HT15" s="25">
        <v>1000.0952699999999</v>
      </c>
      <c r="HU15" s="25">
        <v>579.64625999999998</v>
      </c>
      <c r="HV15" s="28">
        <v>540.24007999999992</v>
      </c>
      <c r="HW15" s="24">
        <v>789.86765000000003</v>
      </c>
      <c r="HX15" s="25">
        <v>1072.6907000000001</v>
      </c>
      <c r="HY15" s="25">
        <v>544.1549</v>
      </c>
      <c r="HZ15" s="25">
        <v>776.97819000000004</v>
      </c>
      <c r="IA15" s="25">
        <v>732.70444999999995</v>
      </c>
      <c r="IB15" s="25">
        <v>743.27689000000009</v>
      </c>
      <c r="IC15" s="25">
        <v>1145.55377</v>
      </c>
      <c r="ID15" s="25">
        <v>440.59807000000001</v>
      </c>
      <c r="IE15" s="25">
        <v>522.12369999999999</v>
      </c>
      <c r="IF15" s="34">
        <v>476.89197000000001</v>
      </c>
      <c r="IG15" s="25">
        <v>659.32848000000001</v>
      </c>
      <c r="IH15" s="28">
        <v>850.10883999999987</v>
      </c>
      <c r="II15" s="25">
        <v>1079.2306799999999</v>
      </c>
      <c r="IJ15" s="25">
        <v>560.99576000000002</v>
      </c>
      <c r="IK15" s="25">
        <v>596.34528999999986</v>
      </c>
      <c r="IL15" s="25">
        <v>379.90940999999998</v>
      </c>
      <c r="IM15" s="25">
        <v>390.93074000000001</v>
      </c>
      <c r="IN15" s="25">
        <v>210.11788999999999</v>
      </c>
      <c r="IO15" s="25">
        <v>479.48585000000003</v>
      </c>
      <c r="IP15" s="25">
        <v>680.35565999999994</v>
      </c>
      <c r="IQ15" s="25">
        <v>470.2188799999999</v>
      </c>
      <c r="IR15" s="25">
        <v>433.56862000000001</v>
      </c>
      <c r="IS15" s="25">
        <v>409.52189000000004</v>
      </c>
      <c r="IT15" s="25">
        <v>928.12608000000012</v>
      </c>
      <c r="IU15" s="25">
        <v>1508.9566600000001</v>
      </c>
      <c r="IV15" s="25">
        <v>896.25671999999997</v>
      </c>
      <c r="IW15" s="25">
        <v>926.66848000000005</v>
      </c>
      <c r="IX15" s="25">
        <v>672.23634000000015</v>
      </c>
      <c r="IY15" s="25">
        <v>530.43181000000004</v>
      </c>
      <c r="IZ15" s="25">
        <v>761.05547999999999</v>
      </c>
      <c r="JA15" s="25">
        <v>397.17982000000001</v>
      </c>
      <c r="JB15" s="25">
        <v>255.77822999999998</v>
      </c>
      <c r="JC15" s="25">
        <v>371.19754</v>
      </c>
      <c r="JD15" s="25">
        <v>355.08923999999996</v>
      </c>
      <c r="JE15" s="25">
        <v>163.49339000000001</v>
      </c>
      <c r="JF15" s="25">
        <v>13.143479999999998</v>
      </c>
      <c r="JG15" s="25">
        <v>437.59782000000001</v>
      </c>
      <c r="JH15" s="25">
        <v>522.91539</v>
      </c>
    </row>
    <row r="16" spans="1:15992" s="3" customFormat="1" ht="13.5" x14ac:dyDescent="0.2">
      <c r="B16" s="23" t="s">
        <v>14</v>
      </c>
      <c r="C16" s="24"/>
      <c r="D16" s="25"/>
      <c r="E16" s="25">
        <v>0.17599999999999999</v>
      </c>
      <c r="F16" s="25"/>
      <c r="G16" s="25">
        <v>5.6000000000000001E-2</v>
      </c>
      <c r="H16" s="25"/>
      <c r="I16" s="25"/>
      <c r="J16" s="25"/>
      <c r="K16" s="25"/>
      <c r="L16" s="25"/>
      <c r="M16" s="25">
        <v>2.4E-2</v>
      </c>
      <c r="N16" s="26"/>
      <c r="O16" s="27"/>
      <c r="P16" s="25">
        <v>5.7000000000000002E-2</v>
      </c>
      <c r="Q16" s="25"/>
      <c r="R16" s="25"/>
      <c r="S16" s="25"/>
      <c r="T16" s="25"/>
      <c r="U16" s="25"/>
      <c r="V16" s="25"/>
      <c r="W16" s="25">
        <v>5.5E-2</v>
      </c>
      <c r="X16" s="25"/>
      <c r="Y16" s="25"/>
      <c r="Z16" s="28">
        <v>4.5999999999999999E-2</v>
      </c>
      <c r="AA16" s="24">
        <v>21.215999999999998</v>
      </c>
      <c r="AB16" s="25"/>
      <c r="AC16" s="25">
        <v>41.649000000000001</v>
      </c>
      <c r="AD16" s="25">
        <v>42.021999999999998</v>
      </c>
      <c r="AE16" s="25">
        <v>82.603999999999999</v>
      </c>
      <c r="AF16" s="25">
        <v>25.405999999999999</v>
      </c>
      <c r="AG16" s="25">
        <v>50.246000000000002</v>
      </c>
      <c r="AH16" s="25">
        <v>44.472999999999999</v>
      </c>
      <c r="AI16" s="25">
        <v>66.009</v>
      </c>
      <c r="AJ16" s="25">
        <v>97.912999999999997</v>
      </c>
      <c r="AK16" s="25">
        <v>45.077999999999996</v>
      </c>
      <c r="AL16" s="26">
        <v>21.18</v>
      </c>
      <c r="AM16" s="27">
        <v>97.558999999999997</v>
      </c>
      <c r="AN16" s="25">
        <v>77.683000000000007</v>
      </c>
      <c r="AO16" s="25">
        <v>51.075000000000003</v>
      </c>
      <c r="AP16" s="25">
        <v>81.223000000000013</v>
      </c>
      <c r="AQ16" s="25">
        <v>74.153000000000006</v>
      </c>
      <c r="AR16" s="25">
        <v>149.05800000000002</v>
      </c>
      <c r="AS16" s="25">
        <v>137.04</v>
      </c>
      <c r="AT16" s="25">
        <v>77.84</v>
      </c>
      <c r="AU16" s="25">
        <v>74.51700000000001</v>
      </c>
      <c r="AV16" s="25">
        <v>105.447</v>
      </c>
      <c r="AW16" s="25">
        <v>6.9000000000000006E-2</v>
      </c>
      <c r="AX16" s="28">
        <v>145.79499999999999</v>
      </c>
      <c r="AY16" s="24">
        <v>6.6000000000000003E-2</v>
      </c>
      <c r="AZ16" s="25">
        <v>94.856000000000009</v>
      </c>
      <c r="BA16" s="25">
        <v>219.55899999999997</v>
      </c>
      <c r="BB16" s="25">
        <v>30.565000000000001</v>
      </c>
      <c r="BC16" s="25">
        <v>155.46299999999999</v>
      </c>
      <c r="BD16" s="25">
        <v>174.233</v>
      </c>
      <c r="BE16" s="25">
        <v>80.379000000000005</v>
      </c>
      <c r="BF16" s="25">
        <v>105.075</v>
      </c>
      <c r="BG16" s="25"/>
      <c r="BH16" s="25">
        <v>112.084</v>
      </c>
      <c r="BI16" s="25">
        <v>28.311999999999998</v>
      </c>
      <c r="BJ16" s="26">
        <v>84.930999999999997</v>
      </c>
      <c r="BK16" s="27">
        <v>88.058000000000007</v>
      </c>
      <c r="BL16" s="25">
        <v>88.058000000000007</v>
      </c>
      <c r="BM16" s="25">
        <v>83.543000000000006</v>
      </c>
      <c r="BN16" s="25">
        <v>140.786</v>
      </c>
      <c r="BO16" s="25">
        <v>60.365000000000002</v>
      </c>
      <c r="BP16" s="25">
        <v>259.16899999999998</v>
      </c>
      <c r="BQ16" s="25">
        <v>16.707000000000001</v>
      </c>
      <c r="BR16" s="25">
        <v>249.09800000000001</v>
      </c>
      <c r="BS16" s="25">
        <v>190.2</v>
      </c>
      <c r="BT16" s="25">
        <v>16.954999999999998</v>
      </c>
      <c r="BU16" s="25">
        <v>319.678</v>
      </c>
      <c r="BV16" s="28">
        <v>16.86448</v>
      </c>
      <c r="BW16" s="24">
        <v>197.26</v>
      </c>
      <c r="BX16" s="25">
        <v>0.129</v>
      </c>
      <c r="BY16" s="25">
        <v>114.67700000000001</v>
      </c>
      <c r="BZ16" s="25">
        <v>322.404</v>
      </c>
      <c r="CA16" s="25">
        <v>40.451000000000001</v>
      </c>
      <c r="CB16" s="25">
        <v>277.53500000000003</v>
      </c>
      <c r="CC16" s="25">
        <v>208.684</v>
      </c>
      <c r="CD16" s="25">
        <v>210.62299999999999</v>
      </c>
      <c r="CE16" s="25">
        <v>238.29599999999999</v>
      </c>
      <c r="CF16" s="25">
        <v>208.59899999999999</v>
      </c>
      <c r="CG16" s="25">
        <v>171.91499999999999</v>
      </c>
      <c r="CH16" s="26">
        <v>128.80699999999999</v>
      </c>
      <c r="CI16" s="27">
        <v>195.81106</v>
      </c>
      <c r="CJ16" s="25">
        <v>0.30804999999999999</v>
      </c>
      <c r="CK16" s="25">
        <v>176.7474</v>
      </c>
      <c r="CL16" s="25">
        <v>137.69049999999999</v>
      </c>
      <c r="CM16" s="25">
        <v>201.33857999999998</v>
      </c>
      <c r="CN16" s="25">
        <v>201.33857999999998</v>
      </c>
      <c r="CO16" s="25">
        <v>150.98498000000001</v>
      </c>
      <c r="CP16" s="25">
        <v>221.92882</v>
      </c>
      <c r="CQ16" s="25">
        <v>146.28957</v>
      </c>
      <c r="CR16" s="25">
        <v>242.12291999999999</v>
      </c>
      <c r="CS16" s="25">
        <v>249.44517000000002</v>
      </c>
      <c r="CT16" s="28">
        <v>167.31883999999999</v>
      </c>
      <c r="CU16" s="24">
        <v>171.46762999999999</v>
      </c>
      <c r="CV16" s="25">
        <v>42.96631</v>
      </c>
      <c r="CW16" s="25">
        <v>427.60390000000001</v>
      </c>
      <c r="CX16" s="25">
        <v>174.96507</v>
      </c>
      <c r="CY16" s="25">
        <v>217.74021999999999</v>
      </c>
      <c r="CZ16" s="25">
        <v>393.99865</v>
      </c>
      <c r="DA16" s="25">
        <v>304.94145000000003</v>
      </c>
      <c r="DB16" s="25">
        <v>43.54804</v>
      </c>
      <c r="DC16" s="25">
        <v>306.19663000000003</v>
      </c>
      <c r="DD16" s="25">
        <v>174.19872000000001</v>
      </c>
      <c r="DE16" s="25">
        <v>270.31784999999996</v>
      </c>
      <c r="DF16" s="26">
        <v>203.23847000000001</v>
      </c>
      <c r="DG16" s="27">
        <v>103.21102</v>
      </c>
      <c r="DH16" s="25">
        <v>37.651049999999998</v>
      </c>
      <c r="DI16" s="25"/>
      <c r="DJ16" s="25">
        <v>266.44014000000004</v>
      </c>
      <c r="DK16" s="25">
        <v>643.30137000000002</v>
      </c>
      <c r="DL16" s="25">
        <v>142.69982000000002</v>
      </c>
      <c r="DM16" s="25">
        <v>141.98257000000001</v>
      </c>
      <c r="DN16" s="25">
        <v>394.02229000000005</v>
      </c>
      <c r="DO16" s="25">
        <v>214.36117000000002</v>
      </c>
      <c r="DP16" s="25">
        <v>287.66444000000001</v>
      </c>
      <c r="DQ16" s="25">
        <v>245.8972</v>
      </c>
      <c r="DR16" s="28">
        <v>286.35502000000002</v>
      </c>
      <c r="DS16" s="24">
        <v>103.21102</v>
      </c>
      <c r="DT16" s="25">
        <v>37.651049999999998</v>
      </c>
      <c r="DU16" s="25"/>
      <c r="DV16" s="25">
        <v>266.44014000000004</v>
      </c>
      <c r="DW16" s="25">
        <v>643.30137000000002</v>
      </c>
      <c r="DX16" s="25">
        <v>142.69982000000002</v>
      </c>
      <c r="DY16" s="25">
        <v>141.98257000000001</v>
      </c>
      <c r="DZ16" s="25">
        <v>394.02229000000005</v>
      </c>
      <c r="EA16" s="25">
        <v>214.36117000000002</v>
      </c>
      <c r="EB16" s="25">
        <v>287.66444000000001</v>
      </c>
      <c r="EC16" s="25">
        <v>245.8972</v>
      </c>
      <c r="ED16" s="26">
        <v>286.35502000000002</v>
      </c>
      <c r="EE16" s="27">
        <v>146.25449</v>
      </c>
      <c r="EF16" s="25">
        <v>37.732109999999999</v>
      </c>
      <c r="EG16" s="25">
        <v>227.15464</v>
      </c>
      <c r="EH16" s="25">
        <v>336.62897999999996</v>
      </c>
      <c r="EI16" s="25">
        <v>316.3648</v>
      </c>
      <c r="EJ16" s="25">
        <v>79.697500000000005</v>
      </c>
      <c r="EK16" s="25">
        <v>318.68839000000003</v>
      </c>
      <c r="EL16" s="25">
        <v>323.95006999999998</v>
      </c>
      <c r="EM16" s="25">
        <v>365.09453999999999</v>
      </c>
      <c r="EN16" s="25"/>
      <c r="EO16" s="25">
        <v>397.97172</v>
      </c>
      <c r="EP16" s="28">
        <v>122.28972</v>
      </c>
      <c r="EQ16" s="24">
        <v>539.19485999999995</v>
      </c>
      <c r="ER16" s="25">
        <v>180.51528999999999</v>
      </c>
      <c r="ES16" s="25">
        <v>105.99763</v>
      </c>
      <c r="ET16" s="25">
        <v>369.77883000000003</v>
      </c>
      <c r="EU16" s="25">
        <v>366.77638000000002</v>
      </c>
      <c r="EV16" s="25">
        <v>262.49347999999998</v>
      </c>
      <c r="EW16" s="25">
        <v>73.287310000000005</v>
      </c>
      <c r="EX16" s="25">
        <v>72.685990000000004</v>
      </c>
      <c r="EY16" s="25">
        <v>293.17473999999999</v>
      </c>
      <c r="EZ16" s="25">
        <v>398.53316000000001</v>
      </c>
      <c r="FA16" s="25">
        <v>327.70305000000002</v>
      </c>
      <c r="FB16" s="26">
        <v>205.04577</v>
      </c>
      <c r="FC16" s="27">
        <v>316.31356</v>
      </c>
      <c r="FD16" s="25">
        <v>86.853449999999995</v>
      </c>
      <c r="FE16" s="25">
        <v>268.67218000000003</v>
      </c>
      <c r="FF16" s="25">
        <v>259.88664999999997</v>
      </c>
      <c r="FG16" s="25"/>
      <c r="FH16" s="25">
        <v>278.04761999999999</v>
      </c>
      <c r="FI16" s="25">
        <v>251.83569</v>
      </c>
      <c r="FJ16" s="25">
        <v>353.85912000000002</v>
      </c>
      <c r="FK16" s="25">
        <v>355.56031999999999</v>
      </c>
      <c r="FL16" s="25">
        <v>215.25475</v>
      </c>
      <c r="FM16" s="25">
        <v>32.140540000000001</v>
      </c>
      <c r="FN16" s="26">
        <v>176.37129999999999</v>
      </c>
      <c r="FO16" s="50">
        <v>118.17144999999999</v>
      </c>
      <c r="FP16" s="25">
        <v>261.85285999999996</v>
      </c>
      <c r="FQ16" s="25">
        <v>307.68745000000001</v>
      </c>
      <c r="FR16" s="25">
        <v>196.60782</v>
      </c>
      <c r="FS16" s="25">
        <v>235.52207000000001</v>
      </c>
      <c r="FT16" s="25">
        <v>326.22714000000002</v>
      </c>
      <c r="FU16" s="25">
        <v>125.18702</v>
      </c>
      <c r="FV16" s="25">
        <v>263.42048999999997</v>
      </c>
      <c r="FW16" s="25">
        <v>87.59075</v>
      </c>
      <c r="FX16" s="25">
        <v>185.90988000000002</v>
      </c>
      <c r="FY16" s="25">
        <v>331.61036999999999</v>
      </c>
      <c r="FZ16" s="28"/>
      <c r="GA16" s="24">
        <v>259.98682000000002</v>
      </c>
      <c r="GB16" s="25">
        <v>98.031480000000002</v>
      </c>
      <c r="GC16" s="25">
        <v>389.07721999999995</v>
      </c>
      <c r="GD16" s="25">
        <v>235.33222999999998</v>
      </c>
      <c r="GE16" s="25">
        <v>543.55487500000004</v>
      </c>
      <c r="GF16" s="25">
        <v>158.15923876953124</v>
      </c>
      <c r="GG16" s="25">
        <v>353.81178</v>
      </c>
      <c r="GH16" s="25">
        <v>469.3</v>
      </c>
      <c r="GI16" s="25">
        <v>98.5</v>
      </c>
      <c r="GJ16" s="25">
        <v>109.32</v>
      </c>
      <c r="GK16" s="25">
        <v>312.79956249999998</v>
      </c>
      <c r="GL16" s="28">
        <v>277.22575406265258</v>
      </c>
      <c r="GM16" s="24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8"/>
      <c r="GY16" s="24"/>
      <c r="GZ16" s="25">
        <v>20.175999999999998</v>
      </c>
      <c r="HA16" s="25"/>
      <c r="HB16" s="25">
        <v>50.758499999999998</v>
      </c>
      <c r="HC16" s="25"/>
      <c r="HD16" s="25"/>
      <c r="HE16" s="25">
        <v>77.425000000000011</v>
      </c>
      <c r="HF16" s="25"/>
      <c r="HG16" s="25"/>
      <c r="HH16" s="25">
        <v>57.234490000000001</v>
      </c>
      <c r="HI16" s="25"/>
      <c r="HJ16" s="25">
        <v>82.61497</v>
      </c>
      <c r="HK16" s="25"/>
      <c r="HL16" s="25"/>
      <c r="HM16" s="25">
        <v>43.909750000000003</v>
      </c>
      <c r="HN16" s="25">
        <v>83.938860000000005</v>
      </c>
      <c r="HO16" s="25">
        <v>43.909750000000003</v>
      </c>
      <c r="HP16" s="25">
        <v>13.67742</v>
      </c>
      <c r="HQ16" s="25"/>
      <c r="HR16" s="25">
        <v>46.697839999999999</v>
      </c>
      <c r="HS16" s="25">
        <v>85.655269999999987</v>
      </c>
      <c r="HT16" s="25"/>
      <c r="HU16" s="25">
        <v>43.813800000000001</v>
      </c>
      <c r="HV16" s="28">
        <v>17.793290000000002</v>
      </c>
      <c r="HW16" s="24">
        <v>39.943129999999996</v>
      </c>
      <c r="HX16" s="25">
        <v>23.02815</v>
      </c>
      <c r="HY16" s="25">
        <v>211.91637</v>
      </c>
      <c r="HZ16" s="25">
        <v>86.45</v>
      </c>
      <c r="IA16" s="25"/>
      <c r="IB16" s="25"/>
      <c r="IC16" s="25">
        <v>84.231699999999989</v>
      </c>
      <c r="ID16" s="25">
        <v>41.407199999999996</v>
      </c>
      <c r="IE16" s="25">
        <v>127.6842</v>
      </c>
      <c r="IF16" s="34">
        <v>15.0914</v>
      </c>
      <c r="IG16" s="25">
        <v>43.817860000000003</v>
      </c>
      <c r="IH16" s="28">
        <v>60.431050000000006</v>
      </c>
      <c r="II16" s="25">
        <v>43.452500000000001</v>
      </c>
      <c r="IJ16" s="25">
        <v>84.859700000000004</v>
      </c>
      <c r="IK16" s="25"/>
      <c r="IL16" s="25">
        <v>68.329000000000008</v>
      </c>
      <c r="IM16" s="25">
        <v>5.8283000000000005</v>
      </c>
      <c r="IN16" s="25">
        <v>16.424099999999999</v>
      </c>
      <c r="IO16" s="25">
        <v>0</v>
      </c>
      <c r="IP16" s="25">
        <v>119.02047999999999</v>
      </c>
      <c r="IQ16" s="25">
        <v>114.91276999999999</v>
      </c>
      <c r="IR16" s="25">
        <v>24.90889</v>
      </c>
      <c r="IS16" s="25">
        <v>126.63593</v>
      </c>
      <c r="IT16" s="25">
        <v>110.03</v>
      </c>
      <c r="IU16" s="25" t="s">
        <v>36</v>
      </c>
      <c r="IV16" s="25">
        <v>0</v>
      </c>
      <c r="IW16" s="25">
        <v>110.80800000000001</v>
      </c>
      <c r="IX16" s="25">
        <v>0</v>
      </c>
      <c r="IY16" s="25">
        <v>32.200740000000003</v>
      </c>
      <c r="IZ16" s="25" t="s">
        <v>36</v>
      </c>
      <c r="JA16" s="25">
        <v>0</v>
      </c>
      <c r="JB16" s="25">
        <v>54.625999999999998</v>
      </c>
      <c r="JC16" s="25" t="s">
        <v>36</v>
      </c>
      <c r="JD16" s="25" t="s">
        <v>36</v>
      </c>
      <c r="JE16" s="25" t="s">
        <v>36</v>
      </c>
      <c r="JF16" s="25" t="s">
        <v>36</v>
      </c>
      <c r="JG16" s="25" t="s">
        <v>36</v>
      </c>
      <c r="JH16" s="25" t="s">
        <v>36</v>
      </c>
    </row>
    <row r="17" spans="2:268" s="3" customFormat="1" ht="13.5" x14ac:dyDescent="0.2">
      <c r="B17" s="23" t="s">
        <v>6</v>
      </c>
      <c r="C17" s="24"/>
      <c r="D17" s="25"/>
      <c r="E17" s="25"/>
      <c r="F17" s="25">
        <v>8.0000000000000002E-3</v>
      </c>
      <c r="G17" s="25">
        <v>6.2E-2</v>
      </c>
      <c r="H17" s="25"/>
      <c r="I17" s="25"/>
      <c r="J17" s="25">
        <v>4.5999999999999999E-2</v>
      </c>
      <c r="K17" s="25"/>
      <c r="L17" s="25"/>
      <c r="M17" s="25"/>
      <c r="N17" s="26"/>
      <c r="O17" s="27"/>
      <c r="P17" s="25"/>
      <c r="Q17" s="25">
        <v>2.69</v>
      </c>
      <c r="R17" s="25"/>
      <c r="S17" s="25"/>
      <c r="T17" s="25">
        <v>282.59199999999998</v>
      </c>
      <c r="U17" s="25">
        <v>823.64</v>
      </c>
      <c r="V17" s="25">
        <v>181.399</v>
      </c>
      <c r="W17" s="25">
        <v>488.30200000000002</v>
      </c>
      <c r="X17" s="25">
        <v>264.07399999999996</v>
      </c>
      <c r="Y17" s="25">
        <v>330.03100000000001</v>
      </c>
      <c r="Z17" s="28"/>
      <c r="AA17" s="24"/>
      <c r="AB17" s="25"/>
      <c r="AC17" s="25"/>
      <c r="AD17" s="25">
        <v>3.0000000000000001E-3</v>
      </c>
      <c r="AE17" s="25"/>
      <c r="AF17" s="25"/>
      <c r="AG17" s="25"/>
      <c r="AH17" s="25"/>
      <c r="AI17" s="25"/>
      <c r="AJ17" s="25">
        <v>5.7389999999999999</v>
      </c>
      <c r="AK17" s="25"/>
      <c r="AL17" s="26"/>
      <c r="AM17" s="27"/>
      <c r="AN17" s="25"/>
      <c r="AO17" s="25"/>
      <c r="AP17" s="25"/>
      <c r="AQ17" s="25"/>
      <c r="AR17" s="25">
        <v>26.436</v>
      </c>
      <c r="AS17" s="25">
        <v>26.422000000000001</v>
      </c>
      <c r="AT17" s="25">
        <v>3.625</v>
      </c>
      <c r="AU17" s="25"/>
      <c r="AV17" s="25">
        <v>6.0000000000000001E-3</v>
      </c>
      <c r="AW17" s="25">
        <v>2.7229999999999999</v>
      </c>
      <c r="AX17" s="28">
        <v>0.36</v>
      </c>
      <c r="AY17" s="24">
        <v>5.891</v>
      </c>
      <c r="AZ17" s="25"/>
      <c r="BA17" s="25"/>
      <c r="BB17" s="25"/>
      <c r="BC17" s="25"/>
      <c r="BD17" s="25">
        <v>52.460999999999999</v>
      </c>
      <c r="BE17" s="25">
        <v>7.4999999999999997E-2</v>
      </c>
      <c r="BF17" s="25"/>
      <c r="BG17" s="25"/>
      <c r="BH17" s="25">
        <v>2E-3</v>
      </c>
      <c r="BI17" s="25">
        <v>4.8520000000000003</v>
      </c>
      <c r="BJ17" s="26">
        <v>8.2000000000000003E-2</v>
      </c>
      <c r="BK17" s="27"/>
      <c r="BL17" s="25"/>
      <c r="BM17" s="25">
        <v>2E-3</v>
      </c>
      <c r="BN17" s="25"/>
      <c r="BO17" s="25">
        <v>1.7999999999999999E-2</v>
      </c>
      <c r="BP17" s="25">
        <v>1.7000000000000001E-2</v>
      </c>
      <c r="BQ17" s="25"/>
      <c r="BR17" s="25"/>
      <c r="BS17" s="25"/>
      <c r="BT17" s="25"/>
      <c r="BU17" s="25">
        <v>0.04</v>
      </c>
      <c r="BV17" s="28"/>
      <c r="BW17" s="24"/>
      <c r="BX17" s="25"/>
      <c r="BY17" s="25">
        <v>1.9E-2</v>
      </c>
      <c r="BZ17" s="25">
        <v>0.39800000000000002</v>
      </c>
      <c r="CA17" s="25">
        <v>2.5000000000000001E-2</v>
      </c>
      <c r="CB17" s="25">
        <v>9.0999999999999998E-2</v>
      </c>
      <c r="CC17" s="25"/>
      <c r="CD17" s="25"/>
      <c r="CE17" s="25">
        <v>8.0000000000000002E-3</v>
      </c>
      <c r="CF17" s="25"/>
      <c r="CG17" s="25">
        <v>5.0999999999999997E-2</v>
      </c>
      <c r="CH17" s="26"/>
      <c r="CI17" s="27">
        <v>6.1450000000000005E-2</v>
      </c>
      <c r="CJ17" s="25">
        <v>3.1379999999999998E-2</v>
      </c>
      <c r="CK17" s="25">
        <v>0.16458</v>
      </c>
      <c r="CL17" s="25">
        <v>6.6159999999999997E-2</v>
      </c>
      <c r="CM17" s="25"/>
      <c r="CN17" s="25">
        <v>3.1660000000000001E-2</v>
      </c>
      <c r="CO17" s="25"/>
      <c r="CP17" s="25"/>
      <c r="CQ17" s="25">
        <v>4.1270000000000001E-2</v>
      </c>
      <c r="CR17" s="25"/>
      <c r="CS17" s="25">
        <v>7.6170000000000002E-2</v>
      </c>
      <c r="CT17" s="28"/>
      <c r="CU17" s="24"/>
      <c r="CV17" s="25"/>
      <c r="CW17" s="25"/>
      <c r="CX17" s="25"/>
      <c r="CY17" s="25"/>
      <c r="CZ17" s="25"/>
      <c r="DA17" s="25"/>
      <c r="DB17" s="25"/>
      <c r="DC17" s="25"/>
      <c r="DD17" s="25"/>
      <c r="DE17" s="25">
        <v>3.6659999999999998E-2</v>
      </c>
      <c r="DF17" s="26">
        <v>3.841E-2</v>
      </c>
      <c r="DG17" s="27">
        <v>0.43789</v>
      </c>
      <c r="DH17" s="25">
        <v>0.28120999999999996</v>
      </c>
      <c r="DI17" s="25"/>
      <c r="DJ17" s="25"/>
      <c r="DK17" s="25">
        <v>0.56604999999999994</v>
      </c>
      <c r="DL17" s="25"/>
      <c r="DM17" s="25">
        <v>296.61376000000001</v>
      </c>
      <c r="DN17" s="25">
        <v>0.4269</v>
      </c>
      <c r="DO17" s="25"/>
      <c r="DP17" s="25"/>
      <c r="DQ17" s="25">
        <v>0.32318999999999998</v>
      </c>
      <c r="DR17" s="28"/>
      <c r="DS17" s="24">
        <v>0.43789</v>
      </c>
      <c r="DT17" s="25">
        <v>0.28120999999999996</v>
      </c>
      <c r="DU17" s="25"/>
      <c r="DV17" s="25"/>
      <c r="DW17" s="25">
        <v>0.56604999999999994</v>
      </c>
      <c r="DX17" s="25"/>
      <c r="DY17" s="25">
        <v>296.61376000000001</v>
      </c>
      <c r="DZ17" s="25">
        <v>0.4269</v>
      </c>
      <c r="EA17" s="25"/>
      <c r="EB17" s="25"/>
      <c r="EC17" s="25">
        <v>0.32318999999999998</v>
      </c>
      <c r="ED17" s="26"/>
      <c r="EE17" s="27">
        <v>0.29343999999999998</v>
      </c>
      <c r="EF17" s="25"/>
      <c r="EG17" s="25"/>
      <c r="EH17" s="25">
        <v>0.29132999999999998</v>
      </c>
      <c r="EI17" s="25">
        <v>34.355850000000004</v>
      </c>
      <c r="EJ17" s="25"/>
      <c r="EK17" s="25">
        <v>0.29173000000000004</v>
      </c>
      <c r="EL17" s="25"/>
      <c r="EM17" s="25">
        <v>21.08972</v>
      </c>
      <c r="EN17" s="25">
        <v>0.43961</v>
      </c>
      <c r="EO17" s="25"/>
      <c r="EP17" s="28"/>
      <c r="EQ17" s="24">
        <v>39.830640000000002</v>
      </c>
      <c r="ER17" s="25"/>
      <c r="ES17" s="25"/>
      <c r="ET17" s="25">
        <v>0.29308000000000001</v>
      </c>
      <c r="EU17" s="25"/>
      <c r="EV17" s="25"/>
      <c r="EW17" s="25">
        <v>0.32203999999999999</v>
      </c>
      <c r="EX17" s="25"/>
      <c r="EY17" s="25">
        <v>0.64880000000000004</v>
      </c>
      <c r="EZ17" s="25"/>
      <c r="FA17" s="25">
        <v>17.610230000000001</v>
      </c>
      <c r="FB17" s="26"/>
      <c r="FC17" s="27">
        <v>6.0084900000000001</v>
      </c>
      <c r="FD17" s="25">
        <v>0.32295000000000001</v>
      </c>
      <c r="FE17" s="25"/>
      <c r="FF17" s="25"/>
      <c r="FG17" s="25"/>
      <c r="FH17" s="25">
        <v>18.224710000000002</v>
      </c>
      <c r="FI17" s="25"/>
      <c r="FJ17" s="25">
        <v>0.33609</v>
      </c>
      <c r="FK17" s="25">
        <v>13.2577</v>
      </c>
      <c r="FL17" s="25"/>
      <c r="FM17" s="25">
        <v>12.30012</v>
      </c>
      <c r="FN17" s="26"/>
      <c r="FO17" s="50"/>
      <c r="FP17" s="25">
        <v>11.466329999999999</v>
      </c>
      <c r="FQ17" s="25"/>
      <c r="FR17" s="25">
        <v>0.16533</v>
      </c>
      <c r="FS17" s="25"/>
      <c r="FT17" s="25"/>
      <c r="FU17" s="25">
        <v>6.2694600000000005</v>
      </c>
      <c r="FV17" s="25">
        <v>19.913450000000001</v>
      </c>
      <c r="FW17" s="25"/>
      <c r="FX17" s="25">
        <v>256.10882000000004</v>
      </c>
      <c r="FY17" s="25"/>
      <c r="FZ17" s="28">
        <f>VLOOKUP(B17,'[1]Tablas 2016'!$A$3:$N$27,13,FALSE)</f>
        <v>68.326499999999996</v>
      </c>
      <c r="GA17" s="24"/>
      <c r="GB17" s="25"/>
      <c r="GC17" s="25">
        <v>21.457900000000002</v>
      </c>
      <c r="GD17" s="25"/>
      <c r="GE17" s="25"/>
      <c r="GF17" s="25"/>
      <c r="GG17" s="25"/>
      <c r="GH17" s="25">
        <v>21.775390625</v>
      </c>
      <c r="GI17" s="25">
        <v>7.8774599609375002</v>
      </c>
      <c r="GJ17" s="25">
        <v>22.49</v>
      </c>
      <c r="GK17" s="25">
        <v>13.1760703125</v>
      </c>
      <c r="GL17" s="28"/>
      <c r="GM17" s="24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8"/>
      <c r="GY17" s="24"/>
      <c r="GZ17" s="25"/>
      <c r="HA17" s="25">
        <v>18.98002</v>
      </c>
      <c r="HB17" s="25"/>
      <c r="HC17" s="25">
        <v>104.0645</v>
      </c>
      <c r="HD17" s="25">
        <v>18.568660000000001</v>
      </c>
      <c r="HE17" s="25"/>
      <c r="HF17" s="25"/>
      <c r="HG17" s="25">
        <v>20.948</v>
      </c>
      <c r="HH17" s="25">
        <v>22.62247</v>
      </c>
      <c r="HI17" s="25">
        <v>60.926759999999994</v>
      </c>
      <c r="HJ17" s="25">
        <v>0.33745999999999998</v>
      </c>
      <c r="HK17" s="25"/>
      <c r="HL17" s="25"/>
      <c r="HM17" s="25">
        <v>11.719520000000001</v>
      </c>
      <c r="HN17" s="25">
        <v>44.741970000000002</v>
      </c>
      <c r="HO17" s="25"/>
      <c r="HP17" s="25">
        <v>211.39410000000001</v>
      </c>
      <c r="HQ17" s="25">
        <v>8.0200000000000007E-2</v>
      </c>
      <c r="HR17" s="25"/>
      <c r="HS17" s="25">
        <v>0.85209000000000001</v>
      </c>
      <c r="HT17" s="25"/>
      <c r="HU17" s="25"/>
      <c r="HV17" s="28"/>
      <c r="HW17" s="24"/>
      <c r="HX17" s="25">
        <v>202.5</v>
      </c>
      <c r="HY17" s="25"/>
      <c r="HZ17" s="25">
        <v>22.938110000000002</v>
      </c>
      <c r="IA17" s="25"/>
      <c r="IB17" s="25"/>
      <c r="IC17" s="25"/>
      <c r="ID17" s="25"/>
      <c r="IE17" s="25">
        <v>1.49E-2</v>
      </c>
      <c r="IF17" s="34">
        <v>16.772400000000001</v>
      </c>
      <c r="IG17" s="25"/>
      <c r="IH17" s="28"/>
      <c r="II17" s="25"/>
      <c r="IJ17" s="25">
        <v>168.76032000000001</v>
      </c>
      <c r="IK17" s="25">
        <v>1.4749999999999999E-2</v>
      </c>
      <c r="IL17" s="25" t="s">
        <v>36</v>
      </c>
      <c r="IM17" s="25">
        <v>0</v>
      </c>
      <c r="IN17" s="25">
        <v>339.72500000000002</v>
      </c>
      <c r="IO17" s="25">
        <v>23.215490000000003</v>
      </c>
      <c r="IP17" s="25">
        <v>1.729E-2</v>
      </c>
      <c r="IQ17" s="25">
        <v>0</v>
      </c>
      <c r="IR17" s="25">
        <v>30.366580000000003</v>
      </c>
      <c r="IS17" s="25" t="s">
        <v>36</v>
      </c>
      <c r="IT17" s="25">
        <v>105</v>
      </c>
      <c r="IU17" s="25" t="s">
        <v>36</v>
      </c>
      <c r="IV17" s="25">
        <v>0</v>
      </c>
      <c r="IW17" s="25">
        <v>40.072850000000003</v>
      </c>
      <c r="IX17" s="25">
        <v>88.774000000000001</v>
      </c>
      <c r="IY17" s="25">
        <v>0</v>
      </c>
      <c r="IZ17" s="25">
        <v>136.0299</v>
      </c>
      <c r="JA17" s="25" t="s">
        <v>36</v>
      </c>
      <c r="JB17" s="25" t="s">
        <v>36</v>
      </c>
      <c r="JC17" s="25" t="s">
        <v>36</v>
      </c>
      <c r="JD17" s="25">
        <v>41.323910000000005</v>
      </c>
      <c r="JE17" s="25" t="s">
        <v>36</v>
      </c>
      <c r="JF17" s="25">
        <v>72.5</v>
      </c>
      <c r="JG17" s="25" t="s">
        <v>36</v>
      </c>
      <c r="JH17" s="25" t="s">
        <v>36</v>
      </c>
    </row>
    <row r="18" spans="2:268" s="3" customFormat="1" ht="13.5" x14ac:dyDescent="0.2">
      <c r="B18" s="23" t="s">
        <v>7</v>
      </c>
      <c r="C18" s="24"/>
      <c r="D18" s="25"/>
      <c r="E18" s="25"/>
      <c r="F18" s="25">
        <v>2.7959999999999998</v>
      </c>
      <c r="G18" s="25">
        <v>6.2720000000000002</v>
      </c>
      <c r="H18" s="25"/>
      <c r="I18" s="25"/>
      <c r="J18" s="25"/>
      <c r="K18" s="25"/>
      <c r="L18" s="25"/>
      <c r="M18" s="25"/>
      <c r="N18" s="26">
        <v>6.6000000000000003E-2</v>
      </c>
      <c r="O18" s="27">
        <v>9.6000000000000002E-2</v>
      </c>
      <c r="P18" s="25">
        <v>6.5000000000000002E-2</v>
      </c>
      <c r="Q18" s="25"/>
      <c r="R18" s="25">
        <v>5.0999999999999997E-2</v>
      </c>
      <c r="S18" s="25">
        <v>656.42700000000002</v>
      </c>
      <c r="T18" s="25">
        <v>661.69399999999996</v>
      </c>
      <c r="U18" s="25">
        <v>589.279</v>
      </c>
      <c r="V18" s="25">
        <v>20.050999999999998</v>
      </c>
      <c r="W18" s="25">
        <v>5.8999999999999997E-2</v>
      </c>
      <c r="X18" s="25"/>
      <c r="Y18" s="25">
        <v>13.384</v>
      </c>
      <c r="Z18" s="28">
        <v>0.14099999999999999</v>
      </c>
      <c r="AA18" s="24">
        <v>28.591999999999999</v>
      </c>
      <c r="AB18" s="25"/>
      <c r="AC18" s="25"/>
      <c r="AD18" s="25">
        <v>21.934000000000001</v>
      </c>
      <c r="AE18" s="25">
        <v>0.107</v>
      </c>
      <c r="AF18" s="25">
        <v>1146.077</v>
      </c>
      <c r="AG18" s="25"/>
      <c r="AH18" s="25"/>
      <c r="AI18" s="25">
        <v>4.7E-2</v>
      </c>
      <c r="AJ18" s="25">
        <v>4.5999999999999999E-2</v>
      </c>
      <c r="AK18" s="25"/>
      <c r="AL18" s="26"/>
      <c r="AM18" s="27"/>
      <c r="AN18" s="25">
        <v>22.311</v>
      </c>
      <c r="AO18" s="25">
        <v>22.311</v>
      </c>
      <c r="AP18" s="25">
        <v>25.879000000000001</v>
      </c>
      <c r="AQ18" s="25">
        <v>7.0000000000000007E-2</v>
      </c>
      <c r="AR18" s="25">
        <v>596.80399999999997</v>
      </c>
      <c r="AS18" s="25">
        <v>556.52</v>
      </c>
      <c r="AT18" s="25">
        <v>389.31700000000001</v>
      </c>
      <c r="AU18" s="25">
        <v>3280.12</v>
      </c>
      <c r="AV18" s="25">
        <v>1810.7919999999999</v>
      </c>
      <c r="AW18" s="25">
        <v>36.616999999999997</v>
      </c>
      <c r="AX18" s="28">
        <v>598.62100000000009</v>
      </c>
      <c r="AY18" s="24">
        <v>260.04399999999998</v>
      </c>
      <c r="AZ18" s="25">
        <v>0.19400000000000001</v>
      </c>
      <c r="BA18" s="25">
        <v>0.29399999999999998</v>
      </c>
      <c r="BB18" s="25"/>
      <c r="BC18" s="25">
        <v>6.4000000000000001E-2</v>
      </c>
      <c r="BD18" s="25"/>
      <c r="BE18" s="25">
        <v>6.4000000000000001E-2</v>
      </c>
      <c r="BF18" s="25">
        <v>54.828000000000003</v>
      </c>
      <c r="BG18" s="25">
        <v>5.6000000000000001E-2</v>
      </c>
      <c r="BH18" s="25">
        <v>5.3999999999999999E-2</v>
      </c>
      <c r="BI18" s="25">
        <v>33.481999999999999</v>
      </c>
      <c r="BJ18" s="26">
        <v>255.381</v>
      </c>
      <c r="BK18" s="27">
        <v>33.481999999999999</v>
      </c>
      <c r="BL18" s="25">
        <v>427.14100000000002</v>
      </c>
      <c r="BM18" s="25">
        <v>44.613999999999997</v>
      </c>
      <c r="BN18" s="25">
        <v>44.635999999999996</v>
      </c>
      <c r="BO18" s="25">
        <v>96.841999999999999</v>
      </c>
      <c r="BP18" s="25">
        <v>104.535</v>
      </c>
      <c r="BQ18" s="25">
        <v>203.01</v>
      </c>
      <c r="BR18" s="25">
        <v>169.654</v>
      </c>
      <c r="BS18" s="25">
        <v>67.849000000000004</v>
      </c>
      <c r="BT18" s="25">
        <v>67.343999999999994</v>
      </c>
      <c r="BU18" s="25"/>
      <c r="BV18" s="28"/>
      <c r="BW18" s="24">
        <v>0.10200000000000001</v>
      </c>
      <c r="BX18" s="25"/>
      <c r="BY18" s="25"/>
      <c r="BZ18" s="25">
        <v>5.8000000000000003E-2</v>
      </c>
      <c r="CA18" s="25"/>
      <c r="CB18" s="25">
        <v>101.45700000000001</v>
      </c>
      <c r="CC18" s="25"/>
      <c r="CD18" s="25"/>
      <c r="CE18" s="25">
        <v>6.5000000000000002E-2</v>
      </c>
      <c r="CF18" s="25">
        <v>0.11</v>
      </c>
      <c r="CG18" s="25"/>
      <c r="CH18" s="26"/>
      <c r="CI18" s="27">
        <v>0.13686000000000001</v>
      </c>
      <c r="CJ18" s="25">
        <v>691.34500000000003</v>
      </c>
      <c r="CK18" s="25">
        <v>0.20094000000000001</v>
      </c>
      <c r="CL18" s="25">
        <v>6.8290000000000003E-2</v>
      </c>
      <c r="CM18" s="25"/>
      <c r="CN18" s="25">
        <v>342.74854999999997</v>
      </c>
      <c r="CO18" s="25"/>
      <c r="CP18" s="25">
        <v>5.4030000000000002E-2</v>
      </c>
      <c r="CQ18" s="25">
        <v>4.4400000000000004E-3</v>
      </c>
      <c r="CR18" s="25">
        <v>178.19669000000002</v>
      </c>
      <c r="CS18" s="25">
        <v>6.565E-2</v>
      </c>
      <c r="CT18" s="28"/>
      <c r="CU18" s="24"/>
      <c r="CV18" s="25">
        <v>26.66451</v>
      </c>
      <c r="CW18" s="25"/>
      <c r="CX18" s="25"/>
      <c r="CY18" s="25">
        <v>1105.08</v>
      </c>
      <c r="CZ18" s="25"/>
      <c r="DA18" s="25">
        <v>356.12599999999998</v>
      </c>
      <c r="DB18" s="25">
        <v>0.10804000000000001</v>
      </c>
      <c r="DC18" s="25"/>
      <c r="DD18" s="25"/>
      <c r="DE18" s="25"/>
      <c r="DF18" s="26"/>
      <c r="DG18" s="27"/>
      <c r="DH18" s="25"/>
      <c r="DI18" s="25"/>
      <c r="DJ18" s="25"/>
      <c r="DK18" s="25"/>
      <c r="DL18" s="25"/>
      <c r="DM18" s="25"/>
      <c r="DN18" s="25">
        <v>101.23634</v>
      </c>
      <c r="DO18" s="25"/>
      <c r="DP18" s="25"/>
      <c r="DQ18" s="25">
        <v>5488.09051</v>
      </c>
      <c r="DR18" s="28">
        <v>5015.4620400000003</v>
      </c>
      <c r="DS18" s="24"/>
      <c r="DT18" s="25"/>
      <c r="DU18" s="25"/>
      <c r="DV18" s="25"/>
      <c r="DW18" s="25"/>
      <c r="DX18" s="25"/>
      <c r="DY18" s="25"/>
      <c r="DZ18" s="25">
        <v>101.23634</v>
      </c>
      <c r="EA18" s="25"/>
      <c r="EB18" s="25"/>
      <c r="EC18" s="25">
        <v>5488.09051</v>
      </c>
      <c r="ED18" s="26">
        <v>5015.4620400000003</v>
      </c>
      <c r="EE18" s="27"/>
      <c r="EF18" s="25"/>
      <c r="EG18" s="25"/>
      <c r="EH18" s="25"/>
      <c r="EI18" s="25">
        <v>1132.68</v>
      </c>
      <c r="EJ18" s="25">
        <v>0.93674999999999997</v>
      </c>
      <c r="EK18" s="25"/>
      <c r="EL18" s="25"/>
      <c r="EM18" s="25"/>
      <c r="EN18" s="25"/>
      <c r="EO18" s="25"/>
      <c r="EP18" s="28"/>
      <c r="EQ18" s="24"/>
      <c r="ER18" s="25"/>
      <c r="ES18" s="25"/>
      <c r="ET18" s="25"/>
      <c r="EU18" s="25"/>
      <c r="EV18" s="25">
        <v>36.286999999999999</v>
      </c>
      <c r="EW18" s="25"/>
      <c r="EX18" s="25"/>
      <c r="EY18" s="25"/>
      <c r="EZ18" s="25"/>
      <c r="FA18" s="25"/>
      <c r="FB18" s="26"/>
      <c r="FC18" s="27"/>
      <c r="FD18" s="25"/>
      <c r="FE18" s="25"/>
      <c r="FF18" s="25">
        <v>1056.9448</v>
      </c>
      <c r="FG18" s="25"/>
      <c r="FH18" s="25"/>
      <c r="FI18" s="25">
        <v>0.96762000000000004</v>
      </c>
      <c r="FJ18" s="25"/>
      <c r="FK18" s="25"/>
      <c r="FL18" s="25"/>
      <c r="FM18" s="25"/>
      <c r="FN18" s="26">
        <v>262.67775999999998</v>
      </c>
      <c r="FO18" s="50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8"/>
      <c r="GA18" s="24"/>
      <c r="GB18" s="25"/>
      <c r="GC18" s="25"/>
      <c r="GD18" s="25"/>
      <c r="GE18" s="25"/>
      <c r="GF18" s="25"/>
      <c r="GG18" s="25">
        <v>680.74</v>
      </c>
      <c r="GH18" s="25">
        <v>681.03</v>
      </c>
      <c r="GI18" s="25"/>
      <c r="GJ18" s="25"/>
      <c r="GK18" s="25"/>
      <c r="GL18" s="28">
        <v>0.167860000610352</v>
      </c>
      <c r="GM18" s="24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8"/>
      <c r="GY18" s="24">
        <v>140.19907999999998</v>
      </c>
      <c r="GZ18" s="25">
        <v>1920.6905000000002</v>
      </c>
      <c r="HA18" s="25">
        <v>1390.44904</v>
      </c>
      <c r="HB18" s="25">
        <v>1943.15678</v>
      </c>
      <c r="HC18" s="25">
        <v>299.83025000000004</v>
      </c>
      <c r="HD18" s="25"/>
      <c r="HE18" s="25">
        <v>70.889790000000005</v>
      </c>
      <c r="HF18" s="25"/>
      <c r="HG18" s="25">
        <v>1162.7909999999999</v>
      </c>
      <c r="HH18" s="25"/>
      <c r="HI18" s="25">
        <v>236.02956</v>
      </c>
      <c r="HJ18" s="25"/>
      <c r="HK18" s="25"/>
      <c r="HL18" s="25"/>
      <c r="HM18" s="25"/>
      <c r="HN18" s="25"/>
      <c r="HO18" s="25">
        <v>874.29112999999995</v>
      </c>
      <c r="HP18" s="25"/>
      <c r="HQ18" s="25"/>
      <c r="HR18" s="25"/>
      <c r="HS18" s="25">
        <v>0.55938999999999994</v>
      </c>
      <c r="HT18" s="25"/>
      <c r="HU18" s="25">
        <v>0.70201000000000002</v>
      </c>
      <c r="HV18" s="28">
        <v>213.69331</v>
      </c>
      <c r="HW18" s="24"/>
      <c r="HX18" s="25">
        <v>0.99165999999999999</v>
      </c>
      <c r="HY18" s="25"/>
      <c r="HZ18" s="25"/>
      <c r="IA18" s="25"/>
      <c r="IB18" s="25"/>
      <c r="IC18" s="25"/>
      <c r="ID18" s="25"/>
      <c r="IE18" s="25">
        <v>123.08436</v>
      </c>
      <c r="IF18" s="34">
        <v>1.512E-2</v>
      </c>
      <c r="IG18" s="25">
        <v>114</v>
      </c>
      <c r="IH18" s="28"/>
      <c r="II18" s="25">
        <v>754</v>
      </c>
      <c r="IJ18" s="25">
        <v>114</v>
      </c>
      <c r="IK18" s="25">
        <v>308</v>
      </c>
      <c r="IL18" s="25">
        <v>24.209389999999999</v>
      </c>
      <c r="IM18" s="25">
        <v>385</v>
      </c>
      <c r="IN18" s="25">
        <v>0</v>
      </c>
      <c r="IO18" s="25" t="s">
        <v>36</v>
      </c>
      <c r="IP18" s="25" t="s">
        <v>36</v>
      </c>
      <c r="IQ18" s="25">
        <v>0</v>
      </c>
      <c r="IR18" s="25">
        <v>0</v>
      </c>
      <c r="IS18" s="25" t="s">
        <v>36</v>
      </c>
      <c r="IT18" s="25">
        <v>0</v>
      </c>
      <c r="IU18" s="25">
        <v>0</v>
      </c>
      <c r="IV18" s="25">
        <v>210.1</v>
      </c>
      <c r="IW18" s="25">
        <v>640.20000000000005</v>
      </c>
      <c r="IX18" s="25">
        <v>220</v>
      </c>
      <c r="IY18" s="25">
        <v>0</v>
      </c>
      <c r="IZ18" s="25">
        <v>428.75</v>
      </c>
      <c r="JA18" s="25">
        <v>64.5</v>
      </c>
      <c r="JB18" s="25">
        <v>91.25</v>
      </c>
      <c r="JC18" s="25" t="s">
        <v>36</v>
      </c>
      <c r="JD18" s="25">
        <v>95.375</v>
      </c>
      <c r="JE18" s="25" t="s">
        <v>36</v>
      </c>
      <c r="JF18" s="25" t="s">
        <v>36</v>
      </c>
      <c r="JG18" s="25" t="s">
        <v>36</v>
      </c>
      <c r="JH18" s="25" t="s">
        <v>36</v>
      </c>
    </row>
    <row r="19" spans="2:268" s="3" customFormat="1" ht="13.5" x14ac:dyDescent="0.2">
      <c r="B19" s="23" t="s">
        <v>33</v>
      </c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/>
      <c r="O19" s="27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8"/>
      <c r="AA19" s="24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6"/>
      <c r="AM19" s="27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8"/>
      <c r="AY19" s="24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6"/>
      <c r="BK19" s="27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8"/>
      <c r="BW19" s="24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6"/>
      <c r="CI19" s="27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8"/>
      <c r="CU19" s="24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6"/>
      <c r="DG19" s="27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8"/>
      <c r="DS19" s="24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6"/>
      <c r="EE19" s="27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8"/>
      <c r="EQ19" s="24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6"/>
      <c r="FC19" s="27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6"/>
      <c r="FO19" s="50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8"/>
      <c r="GA19" s="24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8"/>
      <c r="GM19" s="24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8"/>
      <c r="GY19" s="24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8"/>
      <c r="HW19" s="24">
        <v>5.2115399999999994</v>
      </c>
      <c r="HX19" s="25">
        <v>16.786660000000001</v>
      </c>
      <c r="HY19" s="25">
        <v>33.415649999999999</v>
      </c>
      <c r="HZ19" s="25">
        <v>6.1348399999999996</v>
      </c>
      <c r="IA19" s="25">
        <v>4.7813800000000004</v>
      </c>
      <c r="IB19" s="25">
        <v>27.575369999999999</v>
      </c>
      <c r="IC19" s="25">
        <v>8.9365699999999997</v>
      </c>
      <c r="ID19" s="25">
        <v>8.1760900000000003</v>
      </c>
      <c r="IE19" s="25">
        <v>68.523859999999999</v>
      </c>
      <c r="IF19" s="34" t="s">
        <v>36</v>
      </c>
      <c r="IG19" s="25">
        <v>5.1014300000000006</v>
      </c>
      <c r="IH19" s="28">
        <v>4.0608000000000004</v>
      </c>
      <c r="II19" s="25"/>
      <c r="IJ19" s="25"/>
      <c r="IK19" s="25"/>
      <c r="IL19" s="25">
        <v>403.16381000000001</v>
      </c>
      <c r="IM19" s="25" t="s">
        <v>36</v>
      </c>
      <c r="IN19" s="25" t="s">
        <v>36</v>
      </c>
      <c r="IO19" s="25" t="s">
        <v>36</v>
      </c>
      <c r="IP19" s="25" t="s">
        <v>36</v>
      </c>
      <c r="IQ19" s="25">
        <v>0</v>
      </c>
      <c r="IR19" s="25">
        <v>0</v>
      </c>
      <c r="IS19" s="25" t="s">
        <v>36</v>
      </c>
      <c r="IT19" s="25">
        <v>0</v>
      </c>
      <c r="IU19" s="25" t="s">
        <v>36</v>
      </c>
      <c r="IV19" s="25" t="s">
        <v>36</v>
      </c>
      <c r="IW19" s="25" t="s">
        <v>36</v>
      </c>
      <c r="IX19" s="25" t="s">
        <v>36</v>
      </c>
      <c r="IY19" s="25">
        <v>0</v>
      </c>
      <c r="IZ19" s="25">
        <v>16.614000000000001</v>
      </c>
      <c r="JA19" s="25" t="s">
        <v>36</v>
      </c>
      <c r="JB19" s="25" t="s">
        <v>36</v>
      </c>
      <c r="JC19" s="25" t="s">
        <v>36</v>
      </c>
      <c r="JD19" s="25" t="s">
        <v>36</v>
      </c>
      <c r="JE19" s="25" t="s">
        <v>36</v>
      </c>
      <c r="JF19" s="25">
        <v>0.14454</v>
      </c>
      <c r="JG19" s="25" t="s">
        <v>36</v>
      </c>
      <c r="JH19" s="25" t="s">
        <v>36</v>
      </c>
    </row>
    <row r="20" spans="2:268" s="3" customFormat="1" ht="13.5" x14ac:dyDescent="0.2">
      <c r="B20" s="23" t="s">
        <v>22</v>
      </c>
      <c r="C20" s="24"/>
      <c r="D20" s="25"/>
      <c r="E20" s="25"/>
      <c r="F20" s="25"/>
      <c r="G20" s="25"/>
      <c r="H20" s="25"/>
      <c r="I20" s="25"/>
      <c r="J20" s="25"/>
      <c r="K20" s="25">
        <v>1.6E-2</v>
      </c>
      <c r="L20" s="25"/>
      <c r="M20" s="25"/>
      <c r="N20" s="26"/>
      <c r="O20" s="27"/>
      <c r="P20" s="25"/>
      <c r="Q20" s="25"/>
      <c r="R20" s="25"/>
      <c r="S20" s="25">
        <v>43.671999999999997</v>
      </c>
      <c r="T20" s="25">
        <v>262.55399999999997</v>
      </c>
      <c r="U20" s="25">
        <v>564.98</v>
      </c>
      <c r="V20" s="25">
        <v>716.59400000000005</v>
      </c>
      <c r="W20" s="25">
        <v>753.3</v>
      </c>
      <c r="X20" s="25">
        <v>1036.4110000000001</v>
      </c>
      <c r="Y20" s="25">
        <v>823.49</v>
      </c>
      <c r="Z20" s="28">
        <v>860.69</v>
      </c>
      <c r="AA20" s="24">
        <v>833.60799999999995</v>
      </c>
      <c r="AB20" s="25">
        <v>724.42899999999997</v>
      </c>
      <c r="AC20" s="25">
        <v>944.98500000000001</v>
      </c>
      <c r="AD20" s="25">
        <v>413.05199999999996</v>
      </c>
      <c r="AE20" s="25">
        <v>456.089</v>
      </c>
      <c r="AF20" s="25">
        <v>476.149</v>
      </c>
      <c r="AG20" s="25">
        <v>513.91599999999994</v>
      </c>
      <c r="AH20" s="25">
        <v>482.27099999999996</v>
      </c>
      <c r="AI20" s="25">
        <v>403.48700000000002</v>
      </c>
      <c r="AJ20" s="25">
        <v>386.23899999999998</v>
      </c>
      <c r="AK20" s="25">
        <v>433.04199999999997</v>
      </c>
      <c r="AL20" s="26">
        <v>430.37200000000001</v>
      </c>
      <c r="AM20" s="27">
        <v>102.809</v>
      </c>
      <c r="AN20" s="25">
        <v>86.811999999999998</v>
      </c>
      <c r="AO20" s="25">
        <v>51.066000000000003</v>
      </c>
      <c r="AP20" s="25">
        <v>51.610999999999997</v>
      </c>
      <c r="AQ20" s="25">
        <v>30.928000000000001</v>
      </c>
      <c r="AR20" s="25">
        <v>51.066000000000003</v>
      </c>
      <c r="AS20" s="25"/>
      <c r="AT20" s="25">
        <v>25.533000000000001</v>
      </c>
      <c r="AU20" s="25">
        <v>10.212999999999999</v>
      </c>
      <c r="AV20" s="25">
        <v>102.131</v>
      </c>
      <c r="AW20" s="25">
        <v>25.533000000000001</v>
      </c>
      <c r="AX20" s="28"/>
      <c r="AY20" s="24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6"/>
      <c r="BK20" s="27"/>
      <c r="BL20" s="25">
        <v>0.11600000000000001</v>
      </c>
      <c r="BM20" s="25"/>
      <c r="BN20" s="25"/>
      <c r="BO20" s="25"/>
      <c r="BP20" s="25">
        <v>6.8000000000000005E-2</v>
      </c>
      <c r="BQ20" s="25"/>
      <c r="BR20" s="25"/>
      <c r="BS20" s="25">
        <v>8.2000000000000003E-2</v>
      </c>
      <c r="BT20" s="25"/>
      <c r="BU20" s="25"/>
      <c r="BV20" s="28">
        <v>6.8970000000000004E-2</v>
      </c>
      <c r="BW20" s="24"/>
      <c r="BX20" s="25"/>
      <c r="BY20" s="25"/>
      <c r="BZ20" s="25"/>
      <c r="CA20" s="25"/>
      <c r="CB20" s="25">
        <v>6.9000000000000006E-2</v>
      </c>
      <c r="CC20" s="25">
        <v>1E-3</v>
      </c>
      <c r="CD20" s="25"/>
      <c r="CE20" s="25">
        <v>2E-3</v>
      </c>
      <c r="CF20" s="25"/>
      <c r="CG20" s="25"/>
      <c r="CH20" s="26">
        <v>7.5999999999999998E-2</v>
      </c>
      <c r="CI20" s="27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8"/>
      <c r="CU20" s="24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6"/>
      <c r="DG20" s="27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8"/>
      <c r="DS20" s="24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6"/>
      <c r="EE20" s="27"/>
      <c r="EF20" s="25"/>
      <c r="EG20" s="25"/>
      <c r="EH20" s="25"/>
      <c r="EI20" s="25"/>
      <c r="EJ20" s="25"/>
      <c r="EK20" s="25"/>
      <c r="EL20" s="25"/>
      <c r="EM20" s="25"/>
      <c r="EN20" s="25">
        <v>0.17877000000000001</v>
      </c>
      <c r="EO20" s="25"/>
      <c r="EP20" s="28"/>
      <c r="EQ20" s="24"/>
      <c r="ER20" s="25"/>
      <c r="ES20" s="25"/>
      <c r="ET20" s="25"/>
      <c r="EU20" s="25"/>
      <c r="EV20" s="25"/>
      <c r="EW20" s="25"/>
      <c r="EX20" s="25"/>
      <c r="EY20" s="25"/>
      <c r="EZ20" s="25">
        <v>0.49913999999999997</v>
      </c>
      <c r="FA20" s="25">
        <v>0.78898000000000001</v>
      </c>
      <c r="FB20" s="26">
        <v>1.1055699999999999</v>
      </c>
      <c r="FC20" s="27">
        <v>1.10103</v>
      </c>
      <c r="FD20" s="25">
        <v>2.6514000000000002</v>
      </c>
      <c r="FE20" s="25">
        <v>0.58396000000000003</v>
      </c>
      <c r="FF20" s="25"/>
      <c r="FG20" s="25"/>
      <c r="FH20" s="25"/>
      <c r="FI20" s="25"/>
      <c r="FJ20" s="25"/>
      <c r="FK20" s="25"/>
      <c r="FL20" s="25"/>
      <c r="FM20" s="25"/>
      <c r="FN20" s="26"/>
      <c r="FO20" s="50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8"/>
      <c r="GA20" s="24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8"/>
      <c r="GM20" s="24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8"/>
      <c r="GY20" s="24"/>
      <c r="GZ20" s="25"/>
      <c r="HA20" s="25">
        <v>3.4436900000000001</v>
      </c>
      <c r="HB20" s="25">
        <v>3.4436900000000001</v>
      </c>
      <c r="HC20" s="25"/>
      <c r="HD20" s="25">
        <v>206.91000000000003</v>
      </c>
      <c r="HE20" s="25">
        <v>272.40451999999999</v>
      </c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8"/>
      <c r="HW20" s="24"/>
      <c r="HX20" s="25"/>
      <c r="HY20" s="25"/>
      <c r="HZ20" s="25"/>
      <c r="IA20" s="25"/>
      <c r="IB20" s="25"/>
      <c r="IC20" s="25"/>
      <c r="ID20" s="25"/>
      <c r="IE20" s="25"/>
      <c r="IF20" s="34" t="s">
        <v>36</v>
      </c>
      <c r="IG20" s="25"/>
      <c r="IH20" s="28"/>
      <c r="II20" s="25"/>
      <c r="IJ20" s="25" t="s">
        <v>36</v>
      </c>
      <c r="IK20" s="25"/>
      <c r="IL20" s="25" t="s">
        <v>36</v>
      </c>
      <c r="IM20" s="25" t="s">
        <v>36</v>
      </c>
      <c r="IN20" s="25" t="s">
        <v>36</v>
      </c>
      <c r="IO20" s="25" t="s">
        <v>36</v>
      </c>
      <c r="IP20" s="25" t="s">
        <v>36</v>
      </c>
      <c r="IQ20" s="25" t="s">
        <v>36</v>
      </c>
      <c r="IR20" s="25" t="s">
        <v>36</v>
      </c>
      <c r="IS20" s="25" t="s">
        <v>36</v>
      </c>
      <c r="IT20" s="25" t="s">
        <v>36</v>
      </c>
      <c r="IU20" s="25" t="s">
        <v>36</v>
      </c>
      <c r="IV20" s="25" t="s">
        <v>36</v>
      </c>
      <c r="IW20" s="25" t="s">
        <v>36</v>
      </c>
      <c r="IX20" s="25" t="s">
        <v>36</v>
      </c>
      <c r="IY20" s="25" t="s">
        <v>36</v>
      </c>
      <c r="IZ20" s="25" t="s">
        <v>36</v>
      </c>
      <c r="JA20" s="25" t="s">
        <v>36</v>
      </c>
      <c r="JB20" s="25" t="s">
        <v>36</v>
      </c>
      <c r="JC20" s="25" t="s">
        <v>36</v>
      </c>
      <c r="JD20" s="25" t="s">
        <v>36</v>
      </c>
      <c r="JE20" s="25" t="s">
        <v>36</v>
      </c>
      <c r="JF20" s="25" t="s">
        <v>36</v>
      </c>
      <c r="JG20" s="25" t="s">
        <v>36</v>
      </c>
      <c r="JH20" s="25" t="s">
        <v>36</v>
      </c>
    </row>
    <row r="21" spans="2:268" s="3" customFormat="1" ht="13.5" x14ac:dyDescent="0.2">
      <c r="B21" s="23" t="s">
        <v>24</v>
      </c>
      <c r="C21" s="24"/>
      <c r="D21" s="25">
        <v>0.71699999999999997</v>
      </c>
      <c r="E21" s="25">
        <v>27.193000000000001</v>
      </c>
      <c r="F21" s="25">
        <v>266.37900000000002</v>
      </c>
      <c r="G21" s="25">
        <v>371.41</v>
      </c>
      <c r="H21" s="25">
        <v>10.545</v>
      </c>
      <c r="I21" s="25">
        <v>0.53200000000000003</v>
      </c>
      <c r="J21" s="25">
        <v>7.157</v>
      </c>
      <c r="K21" s="25">
        <v>48.227000000000004</v>
      </c>
      <c r="L21" s="25">
        <v>132.65299999999999</v>
      </c>
      <c r="M21" s="25">
        <v>30.917000000000002</v>
      </c>
      <c r="N21" s="26">
        <v>95.656999999999996</v>
      </c>
      <c r="O21" s="27">
        <v>22.163999999999998</v>
      </c>
      <c r="P21" s="25">
        <v>26.28</v>
      </c>
      <c r="Q21" s="25">
        <v>189.881</v>
      </c>
      <c r="R21" s="25">
        <v>159.46200000000002</v>
      </c>
      <c r="S21" s="25">
        <v>194.17400000000001</v>
      </c>
      <c r="T21" s="25">
        <v>207.523</v>
      </c>
      <c r="U21" s="25">
        <v>415.26400000000001</v>
      </c>
      <c r="V21" s="25">
        <v>217.59299999999999</v>
      </c>
      <c r="W21" s="25">
        <v>318.92</v>
      </c>
      <c r="X21" s="25">
        <v>104.31299999999999</v>
      </c>
      <c r="Y21" s="25">
        <v>348</v>
      </c>
      <c r="Z21" s="28">
        <v>227.53899999999999</v>
      </c>
      <c r="AA21" s="24">
        <v>538.80600000000004</v>
      </c>
      <c r="AB21" s="25">
        <v>219.804</v>
      </c>
      <c r="AC21" s="25">
        <v>119.96900000000001</v>
      </c>
      <c r="AD21" s="25">
        <v>494.62600000000003</v>
      </c>
      <c r="AE21" s="25">
        <v>278.04599999999999</v>
      </c>
      <c r="AF21" s="25">
        <v>187.35</v>
      </c>
      <c r="AG21" s="25">
        <v>537.34100000000001</v>
      </c>
      <c r="AH21" s="25">
        <v>480.37</v>
      </c>
      <c r="AI21" s="25">
        <v>484.858</v>
      </c>
      <c r="AJ21" s="25">
        <v>224.46199999999999</v>
      </c>
      <c r="AK21" s="25">
        <v>144.334</v>
      </c>
      <c r="AL21" s="26">
        <v>147.62299999999999</v>
      </c>
      <c r="AM21" s="27">
        <v>353.87900000000002</v>
      </c>
      <c r="AN21" s="25">
        <v>174.97900000000001</v>
      </c>
      <c r="AO21" s="25">
        <v>422.62599999999998</v>
      </c>
      <c r="AP21" s="25">
        <v>319.29599999999999</v>
      </c>
      <c r="AQ21" s="25">
        <v>478.95499999999998</v>
      </c>
      <c r="AR21" s="25">
        <v>418.70299999999997</v>
      </c>
      <c r="AS21" s="25">
        <v>290.68099999999998</v>
      </c>
      <c r="AT21" s="25">
        <v>376.613</v>
      </c>
      <c r="AU21" s="25">
        <v>211.67099999999999</v>
      </c>
      <c r="AV21" s="25">
        <v>0.05</v>
      </c>
      <c r="AW21" s="25">
        <v>143.63800000000001</v>
      </c>
      <c r="AX21" s="28">
        <v>405.10199999999998</v>
      </c>
      <c r="AY21" s="24">
        <v>308.37299999999999</v>
      </c>
      <c r="AZ21" s="25">
        <v>405.91400000000004</v>
      </c>
      <c r="BA21" s="25">
        <v>490.80799999999999</v>
      </c>
      <c r="BB21" s="25">
        <v>276.49599999999992</v>
      </c>
      <c r="BC21" s="25">
        <v>400.64099999999996</v>
      </c>
      <c r="BD21" s="25">
        <v>422.18799999999999</v>
      </c>
      <c r="BE21" s="25">
        <v>294.32299999999998</v>
      </c>
      <c r="BF21" s="25">
        <v>118.99300000000001</v>
      </c>
      <c r="BG21" s="25">
        <v>190.50700000000001</v>
      </c>
      <c r="BH21" s="25">
        <v>308.51599999999996</v>
      </c>
      <c r="BI21" s="25">
        <v>573.06599999999992</v>
      </c>
      <c r="BJ21" s="26">
        <v>315.11899999999997</v>
      </c>
      <c r="BK21" s="27">
        <v>284.33900000000006</v>
      </c>
      <c r="BL21" s="25">
        <v>128.535</v>
      </c>
      <c r="BM21" s="25">
        <v>311.71399999999994</v>
      </c>
      <c r="BN21" s="25">
        <v>152.50900000000001</v>
      </c>
      <c r="BO21" s="25">
        <v>276.08299999999997</v>
      </c>
      <c r="BP21" s="25">
        <v>291.99799999999999</v>
      </c>
      <c r="BQ21" s="25">
        <v>319.98199999999997</v>
      </c>
      <c r="BR21" s="25">
        <v>755.39799999999991</v>
      </c>
      <c r="BS21" s="25">
        <v>202.98</v>
      </c>
      <c r="BT21" s="25">
        <v>679.34799999999996</v>
      </c>
      <c r="BU21" s="25">
        <v>528.69000000000005</v>
      </c>
      <c r="BV21" s="28">
        <v>508.44379999999995</v>
      </c>
      <c r="BW21" s="24">
        <v>376.714</v>
      </c>
      <c r="BX21" s="25">
        <v>382.40199999999993</v>
      </c>
      <c r="BY21" s="25">
        <v>450.94100000000003</v>
      </c>
      <c r="BZ21" s="25">
        <v>129.13999999999999</v>
      </c>
      <c r="CA21" s="25">
        <v>701.12099999999998</v>
      </c>
      <c r="CB21" s="25">
        <v>276.62400000000002</v>
      </c>
      <c r="CC21" s="25">
        <v>62.183999999999997</v>
      </c>
      <c r="CD21" s="25">
        <v>106.511</v>
      </c>
      <c r="CE21" s="25">
        <v>41.03</v>
      </c>
      <c r="CF21" s="25">
        <v>185.108</v>
      </c>
      <c r="CG21" s="25">
        <v>559.42700000000002</v>
      </c>
      <c r="CH21" s="26">
        <v>374.387</v>
      </c>
      <c r="CI21" s="27">
        <v>39.147860000000001</v>
      </c>
      <c r="CJ21" s="25">
        <v>492.15421999999995</v>
      </c>
      <c r="CK21" s="25">
        <v>221.85669999999999</v>
      </c>
      <c r="CL21" s="25">
        <v>144.71143999999998</v>
      </c>
      <c r="CM21" s="25">
        <v>186.82921999999996</v>
      </c>
      <c r="CN21" s="25">
        <v>44.688809999999997</v>
      </c>
      <c r="CO21" s="25">
        <v>259.93790000000001</v>
      </c>
      <c r="CP21" s="25">
        <v>123.42775</v>
      </c>
      <c r="CQ21" s="25">
        <v>293.30809999999997</v>
      </c>
      <c r="CR21" s="25">
        <v>63.207319999999996</v>
      </c>
      <c r="CS21" s="25">
        <v>227.93030000000002</v>
      </c>
      <c r="CT21" s="28">
        <v>250.12406999999999</v>
      </c>
      <c r="CU21" s="24">
        <v>241.13851999999997</v>
      </c>
      <c r="CV21" s="25">
        <v>181.08030000000002</v>
      </c>
      <c r="CW21" s="25">
        <v>127.9528</v>
      </c>
      <c r="CX21" s="25">
        <v>202.04945999999998</v>
      </c>
      <c r="CY21" s="25">
        <v>270.93537000000003</v>
      </c>
      <c r="CZ21" s="25">
        <v>155.45469</v>
      </c>
      <c r="DA21" s="25">
        <v>505.81300000000005</v>
      </c>
      <c r="DB21" s="25">
        <v>266.66188999999997</v>
      </c>
      <c r="DC21" s="25">
        <v>369.19254000000001</v>
      </c>
      <c r="DD21" s="25">
        <v>470.63607000000002</v>
      </c>
      <c r="DE21" s="25">
        <v>351.0136</v>
      </c>
      <c r="DF21" s="26">
        <v>291.75983000000002</v>
      </c>
      <c r="DG21" s="27">
        <v>488.60173999999995</v>
      </c>
      <c r="DH21" s="25">
        <v>746.50924999999995</v>
      </c>
      <c r="DI21" s="25">
        <v>425.83087999999998</v>
      </c>
      <c r="DJ21" s="25">
        <v>297.19555000000003</v>
      </c>
      <c r="DK21" s="25">
        <v>447.96356000000003</v>
      </c>
      <c r="DL21" s="25">
        <v>513.62133999999992</v>
      </c>
      <c r="DM21" s="25">
        <v>1340.3942500000001</v>
      </c>
      <c r="DN21" s="25">
        <v>392.31410999999997</v>
      </c>
      <c r="DO21" s="25">
        <v>568.99092000000007</v>
      </c>
      <c r="DP21" s="25">
        <v>211.24366999999998</v>
      </c>
      <c r="DQ21" s="25">
        <v>91.864139999999992</v>
      </c>
      <c r="DR21" s="28">
        <v>1242.9103600000001</v>
      </c>
      <c r="DS21" s="24">
        <v>488.60173999999995</v>
      </c>
      <c r="DT21" s="25">
        <v>746.50924999999995</v>
      </c>
      <c r="DU21" s="25">
        <v>425.83087999999998</v>
      </c>
      <c r="DV21" s="25">
        <v>297.19555000000003</v>
      </c>
      <c r="DW21" s="25">
        <v>447.96356000000003</v>
      </c>
      <c r="DX21" s="25">
        <v>513.62133999999992</v>
      </c>
      <c r="DY21" s="25">
        <v>1340.3942500000001</v>
      </c>
      <c r="DZ21" s="25">
        <v>392.31410999999997</v>
      </c>
      <c r="EA21" s="25">
        <v>568.99092000000007</v>
      </c>
      <c r="EB21" s="25">
        <v>211.24366999999998</v>
      </c>
      <c r="EC21" s="25">
        <v>91.864139999999992</v>
      </c>
      <c r="ED21" s="26">
        <v>1242.9103600000001</v>
      </c>
      <c r="EE21" s="27">
        <v>91.210920000000002</v>
      </c>
      <c r="EF21" s="25">
        <v>669.57392000000004</v>
      </c>
      <c r="EG21" s="25">
        <v>474.73743000000002</v>
      </c>
      <c r="EH21" s="25">
        <v>468.55716999999999</v>
      </c>
      <c r="EI21" s="25">
        <v>350.69123000000002</v>
      </c>
      <c r="EJ21" s="25">
        <v>314.73989</v>
      </c>
      <c r="EK21" s="25">
        <v>248.40653000000003</v>
      </c>
      <c r="EL21" s="25">
        <v>184.88683000000003</v>
      </c>
      <c r="EM21" s="25">
        <v>605.88846000000001</v>
      </c>
      <c r="EN21" s="25">
        <v>352.15244999999993</v>
      </c>
      <c r="EO21" s="25">
        <v>280.97982000000002</v>
      </c>
      <c r="EP21" s="28">
        <v>432.65724</v>
      </c>
      <c r="EQ21" s="24">
        <v>479.96059000000002</v>
      </c>
      <c r="ER21" s="25">
        <v>411.91052999999999</v>
      </c>
      <c r="ES21" s="25">
        <v>576.89449999999999</v>
      </c>
      <c r="ET21" s="25">
        <v>415.26594999999998</v>
      </c>
      <c r="EU21" s="25">
        <v>333.35827</v>
      </c>
      <c r="EV21" s="25">
        <v>72.458659999999995</v>
      </c>
      <c r="EW21" s="25">
        <v>376.84145000000001</v>
      </c>
      <c r="EX21" s="25">
        <v>299.53149000000002</v>
      </c>
      <c r="EY21" s="25">
        <v>186.21258</v>
      </c>
      <c r="EZ21" s="25">
        <v>177.68732</v>
      </c>
      <c r="FA21" s="25">
        <v>233.83893</v>
      </c>
      <c r="FB21" s="26">
        <v>481.97032000000002</v>
      </c>
      <c r="FC21" s="27">
        <v>354.93934999999999</v>
      </c>
      <c r="FD21" s="25">
        <v>225.22765999999999</v>
      </c>
      <c r="FE21" s="25">
        <v>372.50439999999998</v>
      </c>
      <c r="FF21" s="25">
        <v>628.07065999999998</v>
      </c>
      <c r="FG21" s="25">
        <v>186.57866000000001</v>
      </c>
      <c r="FH21" s="25">
        <v>367.36104999999998</v>
      </c>
      <c r="FI21" s="25">
        <v>342.41669000000002</v>
      </c>
      <c r="FJ21" s="25">
        <v>541.50160000000005</v>
      </c>
      <c r="FK21" s="25">
        <v>449.39102000000003</v>
      </c>
      <c r="FL21" s="25">
        <v>650.88247999999999</v>
      </c>
      <c r="FM21" s="25">
        <v>531.65867000000003</v>
      </c>
      <c r="FN21" s="26">
        <v>356.52206000000001</v>
      </c>
      <c r="FO21" s="50">
        <v>362.07800000000003</v>
      </c>
      <c r="FP21" s="25">
        <v>74.648300000000006</v>
      </c>
      <c r="FQ21" s="25">
        <v>1081.70489</v>
      </c>
      <c r="FR21" s="25">
        <v>346.72433999999998</v>
      </c>
      <c r="FS21" s="25">
        <v>462.51662999999996</v>
      </c>
      <c r="FT21" s="25">
        <v>440.35218999999995</v>
      </c>
      <c r="FU21" s="25">
        <v>345.62367</v>
      </c>
      <c r="FV21" s="25">
        <v>489.19657999999998</v>
      </c>
      <c r="FW21" s="25">
        <v>671.93664000000001</v>
      </c>
      <c r="FX21" s="25">
        <v>259.57411000000002</v>
      </c>
      <c r="FY21" s="25">
        <v>310.31027000000006</v>
      </c>
      <c r="FZ21" s="28">
        <f>VLOOKUP(B21,'[1]Tablas 2016'!$A$3:$N$27,13,FALSE)</f>
        <v>527.01927000000001</v>
      </c>
      <c r="GA21" s="24">
        <v>463.60948999999999</v>
      </c>
      <c r="GB21" s="25">
        <v>952.77109000000007</v>
      </c>
      <c r="GC21" s="25">
        <v>838.07837999999992</v>
      </c>
      <c r="GD21" s="25">
        <v>409.96087</v>
      </c>
      <c r="GE21" s="25">
        <v>591.05022265625007</v>
      </c>
      <c r="GF21" s="25">
        <v>1017.5827695312501</v>
      </c>
      <c r="GG21" s="25">
        <v>667.19523000000004</v>
      </c>
      <c r="GH21" s="25">
        <v>137.07</v>
      </c>
      <c r="GI21" s="25">
        <v>201.16</v>
      </c>
      <c r="GJ21" s="25">
        <v>808.83</v>
      </c>
      <c r="GK21" s="25">
        <v>302.95176562500001</v>
      </c>
      <c r="GL21" s="28">
        <v>873.87070703124994</v>
      </c>
      <c r="GM21" s="24">
        <v>1049.1347700000001</v>
      </c>
      <c r="GN21" s="25">
        <v>1555.9816599999999</v>
      </c>
      <c r="GO21" s="25">
        <v>361.53480000000002</v>
      </c>
      <c r="GP21" s="25">
        <v>1723.9731899999999</v>
      </c>
      <c r="GQ21" s="25">
        <v>365.82729000000006</v>
      </c>
      <c r="GR21" s="25">
        <v>251.33157999999997</v>
      </c>
      <c r="GS21" s="25">
        <v>92.540760000000006</v>
      </c>
      <c r="GT21" s="25">
        <v>601.05264</v>
      </c>
      <c r="GU21" s="25">
        <v>1229.1690900000001</v>
      </c>
      <c r="GV21" s="25">
        <v>288.37737000000004</v>
      </c>
      <c r="GW21" s="25">
        <v>631.79999999999995</v>
      </c>
      <c r="GX21" s="28">
        <v>367.89899000000003</v>
      </c>
      <c r="GY21" s="24">
        <v>306.73752999999999</v>
      </c>
      <c r="GZ21" s="25">
        <v>313.36297999999999</v>
      </c>
      <c r="HA21" s="25">
        <v>249.08264</v>
      </c>
      <c r="HB21" s="25">
        <v>64.191919999999996</v>
      </c>
      <c r="HC21" s="25">
        <v>928.69709999999998</v>
      </c>
      <c r="HD21" s="25">
        <v>611.23</v>
      </c>
      <c r="HE21" s="25">
        <v>1327.78</v>
      </c>
      <c r="HF21" s="25">
        <f>191.199+232.009</f>
        <v>423.20799999999997</v>
      </c>
      <c r="HG21" s="25">
        <f>1148.058+242.753</f>
        <v>1390.8109999999999</v>
      </c>
      <c r="HH21" s="25">
        <v>242.30324000000002</v>
      </c>
      <c r="HI21" s="25">
        <v>787.22983999999997</v>
      </c>
      <c r="HJ21" s="25">
        <v>917.07585999999992</v>
      </c>
      <c r="HK21" s="25">
        <v>610.28161999999998</v>
      </c>
      <c r="HL21" s="25">
        <v>1188.0860300000002</v>
      </c>
      <c r="HM21" s="25">
        <v>990.41922999999997</v>
      </c>
      <c r="HN21" s="25">
        <v>1159.0234699999999</v>
      </c>
      <c r="HO21" s="25">
        <v>775.59586999999988</v>
      </c>
      <c r="HP21" s="25">
        <v>1264.5262399999999</v>
      </c>
      <c r="HQ21" s="25">
        <v>796.18598999999995</v>
      </c>
      <c r="HR21" s="25">
        <v>788.93434999999988</v>
      </c>
      <c r="HS21" s="25">
        <v>549.21429000000001</v>
      </c>
      <c r="HT21" s="25">
        <v>485.88511</v>
      </c>
      <c r="HU21" s="25">
        <v>818.94217000000015</v>
      </c>
      <c r="HV21" s="28">
        <v>558.60720000000003</v>
      </c>
      <c r="HW21" s="24">
        <v>706.49345000000005</v>
      </c>
      <c r="HX21" s="25">
        <v>931.93098999999995</v>
      </c>
      <c r="HY21" s="25">
        <v>1630.94507</v>
      </c>
      <c r="HZ21" s="25">
        <v>750.19076999999993</v>
      </c>
      <c r="IA21" s="25">
        <v>2400.8883100000003</v>
      </c>
      <c r="IB21" s="25">
        <v>1459.1586199999999</v>
      </c>
      <c r="IC21" s="25">
        <v>513.40297999999996</v>
      </c>
      <c r="ID21" s="25">
        <v>1063.94856</v>
      </c>
      <c r="IE21" s="25">
        <v>767.57114000000001</v>
      </c>
      <c r="IF21" s="34">
        <v>885.80560000000014</v>
      </c>
      <c r="IG21" s="25">
        <v>1036.7393099999999</v>
      </c>
      <c r="IH21" s="28">
        <v>1841.89698</v>
      </c>
      <c r="II21" s="25">
        <v>1597.88977</v>
      </c>
      <c r="IJ21" s="25">
        <v>1172.8933</v>
      </c>
      <c r="IK21" s="25">
        <v>1700.0019800000002</v>
      </c>
      <c r="IL21" s="25">
        <v>1122.5704699999999</v>
      </c>
      <c r="IM21" s="25">
        <v>2398.03422</v>
      </c>
      <c r="IN21" s="25">
        <v>1708.0439199999998</v>
      </c>
      <c r="IO21" s="25">
        <v>1297.0542800000001</v>
      </c>
      <c r="IP21" s="25">
        <v>2262.7766999999999</v>
      </c>
      <c r="IQ21" s="25">
        <v>2670.68658</v>
      </c>
      <c r="IR21" s="25">
        <v>1198.5820200000001</v>
      </c>
      <c r="IS21" s="25">
        <v>1229.7648899999997</v>
      </c>
      <c r="IT21" s="25">
        <v>2084.39383</v>
      </c>
      <c r="IU21" s="25">
        <v>1610.6850399999998</v>
      </c>
      <c r="IV21" s="25">
        <v>1405.9153200000003</v>
      </c>
      <c r="IW21" s="25">
        <v>1035.2292300000001</v>
      </c>
      <c r="IX21" s="25">
        <v>899.21442999999999</v>
      </c>
      <c r="IY21" s="25">
        <v>1148.84457</v>
      </c>
      <c r="IZ21" s="25">
        <v>2054.4365899999998</v>
      </c>
      <c r="JA21" s="25">
        <v>1682.3212999999998</v>
      </c>
      <c r="JB21" s="25">
        <v>1773.2305499999995</v>
      </c>
      <c r="JC21" s="25">
        <v>1260.2041199999999</v>
      </c>
      <c r="JD21" s="25">
        <v>1464.28233</v>
      </c>
      <c r="JE21" s="25">
        <v>1024.9494199999999</v>
      </c>
      <c r="JF21" s="25">
        <v>750.53336999999999</v>
      </c>
      <c r="JG21" s="25">
        <v>2112.7320399999999</v>
      </c>
      <c r="JH21" s="25">
        <v>1132.98323</v>
      </c>
    </row>
    <row r="22" spans="2:268" s="3" customFormat="1" x14ac:dyDescent="0.25">
      <c r="B22" s="23" t="s">
        <v>30</v>
      </c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/>
      <c r="O22" s="27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8"/>
      <c r="AA22" s="24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6"/>
      <c r="AM22" s="27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8"/>
      <c r="AY22" s="24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6"/>
      <c r="BK22" s="27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8"/>
      <c r="BW22" s="24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6"/>
      <c r="CI22" s="27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8"/>
      <c r="CU22" s="24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6"/>
      <c r="DG22" s="27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8"/>
      <c r="DS22" s="24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6"/>
      <c r="EE22" s="27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8"/>
      <c r="EQ22" s="24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6"/>
      <c r="FC22" s="27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6"/>
      <c r="FO22" s="50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8"/>
      <c r="GA22" s="24">
        <v>0.75348999999999999</v>
      </c>
      <c r="GB22" s="25"/>
      <c r="GC22" s="25"/>
      <c r="GD22" s="25"/>
      <c r="GE22" s="25"/>
      <c r="GF22" s="25"/>
      <c r="GG22" s="25"/>
      <c r="GH22" s="25"/>
      <c r="GI22" s="25">
        <v>2.08561010742187</v>
      </c>
      <c r="GJ22" s="25"/>
      <c r="GK22" s="25"/>
      <c r="GL22" s="28"/>
      <c r="GM22" s="91"/>
      <c r="GN22" s="90"/>
      <c r="GO22" s="90"/>
      <c r="GP22" s="90"/>
      <c r="GQ22" s="90"/>
      <c r="GR22" s="90"/>
      <c r="GS22" s="90"/>
      <c r="GT22" s="90"/>
      <c r="GU22" s="25"/>
      <c r="GV22" s="25"/>
      <c r="GW22" s="25"/>
      <c r="GX22" s="28"/>
      <c r="GY22" s="24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8"/>
      <c r="HW22" s="24"/>
      <c r="HX22" s="25"/>
      <c r="HY22" s="25"/>
      <c r="HZ22" s="25"/>
      <c r="IA22" s="25"/>
      <c r="IB22" s="25"/>
      <c r="IC22" s="25"/>
      <c r="ID22" s="25"/>
      <c r="IE22" s="25"/>
      <c r="IF22" s="34" t="s">
        <v>36</v>
      </c>
      <c r="IG22" s="25"/>
      <c r="IH22" s="28"/>
      <c r="II22" s="25"/>
      <c r="IJ22" s="25" t="s">
        <v>36</v>
      </c>
      <c r="IK22" s="25"/>
      <c r="IL22" s="25" t="s">
        <v>36</v>
      </c>
      <c r="IM22" s="25" t="s">
        <v>36</v>
      </c>
      <c r="IN22" s="25" t="s">
        <v>36</v>
      </c>
      <c r="IO22" s="25" t="s">
        <v>36</v>
      </c>
      <c r="IP22" s="25" t="s">
        <v>36</v>
      </c>
      <c r="IQ22" s="25" t="s">
        <v>36</v>
      </c>
      <c r="IR22" s="25" t="s">
        <v>36</v>
      </c>
      <c r="IS22" s="25" t="s">
        <v>36</v>
      </c>
      <c r="IT22" s="25" t="s">
        <v>36</v>
      </c>
      <c r="IU22" s="25" t="s">
        <v>36</v>
      </c>
      <c r="IV22" s="25" t="s">
        <v>36</v>
      </c>
      <c r="IW22" s="25" t="s">
        <v>36</v>
      </c>
      <c r="IX22" s="25" t="s">
        <v>36</v>
      </c>
      <c r="IY22" s="25" t="s">
        <v>36</v>
      </c>
      <c r="IZ22" s="25" t="s">
        <v>36</v>
      </c>
      <c r="JA22" s="25" t="s">
        <v>36</v>
      </c>
      <c r="JB22" s="25" t="s">
        <v>36</v>
      </c>
      <c r="JC22" s="25" t="s">
        <v>36</v>
      </c>
      <c r="JD22" s="25" t="s">
        <v>36</v>
      </c>
      <c r="JE22" s="25" t="s">
        <v>36</v>
      </c>
      <c r="JF22" s="25" t="s">
        <v>36</v>
      </c>
      <c r="JG22" s="25" t="s">
        <v>36</v>
      </c>
      <c r="JH22" s="25" t="s">
        <v>36</v>
      </c>
    </row>
    <row r="23" spans="2:268" s="3" customFormat="1" ht="13.5" x14ac:dyDescent="0.2">
      <c r="B23" s="23" t="s">
        <v>18</v>
      </c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  <c r="O23" s="27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8"/>
      <c r="AA23" s="24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6"/>
      <c r="AM23" s="27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8"/>
      <c r="AY23" s="24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6"/>
      <c r="BK23" s="27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8"/>
      <c r="BW23" s="24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6"/>
      <c r="CI23" s="27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8"/>
      <c r="CU23" s="24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6"/>
      <c r="DG23" s="27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8"/>
      <c r="DS23" s="24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6"/>
      <c r="EE23" s="27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8"/>
      <c r="EQ23" s="24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6"/>
      <c r="FC23" s="27"/>
      <c r="FD23" s="25">
        <v>114.81547999999999</v>
      </c>
      <c r="FE23" s="25"/>
      <c r="FF23" s="25"/>
      <c r="FG23" s="25"/>
      <c r="FH23" s="25"/>
      <c r="FI23" s="25">
        <v>0.87390000000000001</v>
      </c>
      <c r="FJ23" s="25"/>
      <c r="FK23" s="25">
        <v>2.3560000000000001E-2</v>
      </c>
      <c r="FL23" s="25"/>
      <c r="FM23" s="25"/>
      <c r="FN23" s="26"/>
      <c r="FO23" s="50"/>
      <c r="FP23" s="25"/>
      <c r="FQ23" s="25"/>
      <c r="FR23" s="25"/>
      <c r="FS23" s="25"/>
      <c r="FT23" s="25"/>
      <c r="FU23" s="25"/>
      <c r="FV23" s="25"/>
      <c r="FW23" s="25">
        <v>1.8273199999999998</v>
      </c>
      <c r="FX23" s="25">
        <v>1.23349</v>
      </c>
      <c r="FY23" s="25">
        <v>1.92211</v>
      </c>
      <c r="FZ23" s="28">
        <f>VLOOKUP(B23,'[1]Tablas 2016'!$A$3:$N$27,13,FALSE)</f>
        <v>74.139970000000005</v>
      </c>
      <c r="GA23" s="24"/>
      <c r="GB23" s="25"/>
      <c r="GC23" s="25">
        <v>1.21485</v>
      </c>
      <c r="GD23" s="25"/>
      <c r="GE23" s="25">
        <v>1.2039699707031299</v>
      </c>
      <c r="GF23" s="25"/>
      <c r="GG23" s="25">
        <v>1.3431999999999999</v>
      </c>
      <c r="GH23" s="25"/>
      <c r="GI23" s="25"/>
      <c r="GJ23" s="25"/>
      <c r="GK23" s="25"/>
      <c r="GL23" s="28"/>
      <c r="GM23" s="24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8"/>
      <c r="GY23" s="24">
        <v>31.5014</v>
      </c>
      <c r="GZ23" s="25">
        <v>38.158639999999998</v>
      </c>
      <c r="HA23" s="25">
        <v>55.352789999999999</v>
      </c>
      <c r="HB23" s="25"/>
      <c r="HC23" s="25"/>
      <c r="HD23" s="25">
        <v>82.32</v>
      </c>
      <c r="HE23" s="25"/>
      <c r="HF23" s="25">
        <v>86.986999999999995</v>
      </c>
      <c r="HG23" s="25">
        <v>33.393999999999998</v>
      </c>
      <c r="HH23" s="25"/>
      <c r="HI23" s="25">
        <v>5.4539999999999998E-2</v>
      </c>
      <c r="HJ23" s="25"/>
      <c r="HK23" s="25"/>
      <c r="HL23" s="25"/>
      <c r="HM23" s="25"/>
      <c r="HN23" s="25"/>
      <c r="HO23" s="25"/>
      <c r="HP23" s="25"/>
      <c r="HQ23" s="25"/>
      <c r="HR23" s="25">
        <v>71.381810000000002</v>
      </c>
      <c r="HS23" s="25"/>
      <c r="HT23" s="25"/>
      <c r="HU23" s="25"/>
      <c r="HV23" s="28"/>
      <c r="HW23" s="24"/>
      <c r="HX23" s="25"/>
      <c r="HY23" s="25"/>
      <c r="HZ23" s="25"/>
      <c r="IA23" s="25"/>
      <c r="IB23" s="25"/>
      <c r="IC23" s="25"/>
      <c r="ID23" s="25"/>
      <c r="IE23" s="25"/>
      <c r="IF23" s="34" t="s">
        <v>36</v>
      </c>
      <c r="IG23" s="25"/>
      <c r="IH23" s="28"/>
      <c r="II23" s="25">
        <v>89.829419999999999</v>
      </c>
      <c r="IJ23" s="25">
        <v>92.407509999999988</v>
      </c>
      <c r="IK23" s="25"/>
      <c r="IL23" s="25" t="s">
        <v>36</v>
      </c>
      <c r="IM23" s="25">
        <v>0</v>
      </c>
      <c r="IN23" s="25">
        <v>2.52</v>
      </c>
      <c r="IO23" s="25">
        <v>73.91</v>
      </c>
      <c r="IP23" s="25">
        <v>96.007500000000007</v>
      </c>
      <c r="IQ23" s="25">
        <v>117.6</v>
      </c>
      <c r="IR23" s="25">
        <v>0</v>
      </c>
      <c r="IS23" s="25">
        <v>13.193160000000001</v>
      </c>
      <c r="IT23" s="25">
        <v>0</v>
      </c>
      <c r="IU23" s="25" t="s">
        <v>36</v>
      </c>
      <c r="IV23" s="25" t="s">
        <v>36</v>
      </c>
      <c r="IW23" s="25" t="s">
        <v>36</v>
      </c>
      <c r="IX23" s="25">
        <v>0</v>
      </c>
      <c r="IY23" s="25">
        <v>227.3809</v>
      </c>
      <c r="IZ23" s="25"/>
      <c r="JA23" s="25">
        <v>4.5</v>
      </c>
      <c r="JB23" s="25">
        <v>0</v>
      </c>
      <c r="JC23" s="25" t="s">
        <v>36</v>
      </c>
      <c r="JD23" s="25" t="s">
        <v>36</v>
      </c>
      <c r="JE23" s="25" t="s">
        <v>36</v>
      </c>
      <c r="JF23" s="25">
        <v>21.615819999999999</v>
      </c>
      <c r="JG23" s="25" t="s">
        <v>36</v>
      </c>
      <c r="JH23" s="25" t="s">
        <v>36</v>
      </c>
    </row>
    <row r="24" spans="2:268" s="3" customFormat="1" ht="13.5" x14ac:dyDescent="0.2">
      <c r="B24" s="23" t="s">
        <v>8</v>
      </c>
      <c r="C24" s="24">
        <v>26.791</v>
      </c>
      <c r="D24" s="25">
        <v>17.198</v>
      </c>
      <c r="E24" s="25">
        <v>14.867000000000001</v>
      </c>
      <c r="F24" s="25"/>
      <c r="G24" s="25">
        <v>0.08</v>
      </c>
      <c r="H24" s="25">
        <v>46.923999999999999</v>
      </c>
      <c r="I24" s="25">
        <v>144.786</v>
      </c>
      <c r="J24" s="25">
        <v>462.10699999999997</v>
      </c>
      <c r="K24" s="25">
        <v>70.659000000000006</v>
      </c>
      <c r="L24" s="25">
        <v>69.477000000000004</v>
      </c>
      <c r="M24" s="25">
        <v>46.923999999999999</v>
      </c>
      <c r="N24" s="26"/>
      <c r="O24" s="27">
        <v>140.77199999999999</v>
      </c>
      <c r="P24" s="25"/>
      <c r="Q24" s="25">
        <v>181.63800000000001</v>
      </c>
      <c r="R24" s="25">
        <v>253.364</v>
      </c>
      <c r="S24" s="25">
        <v>251.077</v>
      </c>
      <c r="T24" s="25">
        <v>705.64100000000008</v>
      </c>
      <c r="U24" s="25">
        <v>243.89100000000002</v>
      </c>
      <c r="V24" s="25">
        <v>143.75299999999999</v>
      </c>
      <c r="W24" s="25">
        <v>141.27000000000001</v>
      </c>
      <c r="X24" s="25">
        <v>143.30199999999999</v>
      </c>
      <c r="Y24" s="25">
        <v>109.30500000000001</v>
      </c>
      <c r="Z24" s="28">
        <v>137.01599999999999</v>
      </c>
      <c r="AA24" s="24">
        <v>117.446</v>
      </c>
      <c r="AB24" s="25"/>
      <c r="AC24" s="25"/>
      <c r="AD24" s="25"/>
      <c r="AE24" s="25">
        <v>4.3999999999999997E-2</v>
      </c>
      <c r="AF24" s="25"/>
      <c r="AG24" s="25"/>
      <c r="AH24" s="25"/>
      <c r="AI24" s="25">
        <v>10.265000000000001</v>
      </c>
      <c r="AJ24" s="25"/>
      <c r="AK24" s="25"/>
      <c r="AL24" s="26">
        <v>4.4050000000000002</v>
      </c>
      <c r="AM24" s="27"/>
      <c r="AN24" s="25">
        <v>0.112</v>
      </c>
      <c r="AO24" s="25"/>
      <c r="AP24" s="25"/>
      <c r="AQ24" s="25"/>
      <c r="AR24" s="25">
        <v>7.37</v>
      </c>
      <c r="AS24" s="25"/>
      <c r="AT24" s="25"/>
      <c r="AU24" s="25">
        <v>4.6890000000000001</v>
      </c>
      <c r="AV24" s="25">
        <v>0.01</v>
      </c>
      <c r="AW24" s="25"/>
      <c r="AX24" s="28"/>
      <c r="AY24" s="24"/>
      <c r="AZ24" s="25"/>
      <c r="BA24" s="25">
        <v>0.999</v>
      </c>
      <c r="BB24" s="25">
        <v>11.587</v>
      </c>
      <c r="BC24" s="25"/>
      <c r="BD24" s="25"/>
      <c r="BE24" s="25">
        <v>0.99199999999999999</v>
      </c>
      <c r="BF24" s="25">
        <v>0.44700000000000001</v>
      </c>
      <c r="BG24" s="25"/>
      <c r="BH24" s="25"/>
      <c r="BI24" s="25">
        <v>1.43</v>
      </c>
      <c r="BJ24" s="26">
        <v>0.45</v>
      </c>
      <c r="BK24" s="27">
        <v>0.59399999999999997</v>
      </c>
      <c r="BL24" s="25"/>
      <c r="BM24" s="25">
        <v>0.81599999999999995</v>
      </c>
      <c r="BN24" s="25">
        <v>0.92200000000000004</v>
      </c>
      <c r="BO24" s="25">
        <v>1.1599999999999999</v>
      </c>
      <c r="BP24" s="25">
        <v>0.93200000000000005</v>
      </c>
      <c r="BQ24" s="25">
        <v>1.7069999999999999</v>
      </c>
      <c r="BR24" s="25">
        <v>2.0459999999999998</v>
      </c>
      <c r="BS24" s="25">
        <v>0.55800000000000005</v>
      </c>
      <c r="BT24" s="25">
        <v>2.1429999999999998</v>
      </c>
      <c r="BU24" s="25"/>
      <c r="BV24" s="28"/>
      <c r="BW24" s="24">
        <v>0.44900000000000001</v>
      </c>
      <c r="BX24" s="25">
        <v>0.66700000000000004</v>
      </c>
      <c r="BY24" s="25">
        <v>0.70599999999999996</v>
      </c>
      <c r="BZ24" s="25"/>
      <c r="CA24" s="25">
        <v>0.72099999999999997</v>
      </c>
      <c r="CB24" s="25">
        <v>0.35299999999999998</v>
      </c>
      <c r="CC24" s="25">
        <v>0.70299999999999996</v>
      </c>
      <c r="CD24" s="25">
        <v>0.64900000000000002</v>
      </c>
      <c r="CE24" s="25">
        <v>8.0000000000000002E-3</v>
      </c>
      <c r="CF24" s="25">
        <v>0.65500000000000003</v>
      </c>
      <c r="CG24" s="25"/>
      <c r="CH24" s="26">
        <v>0.52800000000000002</v>
      </c>
      <c r="CI24" s="27"/>
      <c r="CJ24" s="25">
        <v>0.28743000000000002</v>
      </c>
      <c r="CK24" s="25">
        <v>4.7354500000000002</v>
      </c>
      <c r="CL24" s="25"/>
      <c r="CM24" s="25"/>
      <c r="CN24" s="25"/>
      <c r="CO24" s="25">
        <v>1.4284100000000002</v>
      </c>
      <c r="CP24" s="25">
        <v>0.24308000000000002</v>
      </c>
      <c r="CQ24" s="25"/>
      <c r="CR24" s="25"/>
      <c r="CS24" s="25">
        <v>0.16315000000000002</v>
      </c>
      <c r="CT24" s="28"/>
      <c r="CU24" s="24">
        <v>0.49573</v>
      </c>
      <c r="CV24" s="25"/>
      <c r="CW24" s="25"/>
      <c r="CX24" s="25">
        <v>0.30976999999999999</v>
      </c>
      <c r="CY24" s="25">
        <v>415.29050000000001</v>
      </c>
      <c r="CZ24" s="25"/>
      <c r="DA24" s="25">
        <v>1722.4548799999998</v>
      </c>
      <c r="DB24" s="25">
        <v>2144.9766399999999</v>
      </c>
      <c r="DC24" s="25">
        <v>923.03317000000004</v>
      </c>
      <c r="DD24" s="25">
        <v>1404.3073300000001</v>
      </c>
      <c r="DE24" s="25"/>
      <c r="DF24" s="26"/>
      <c r="DG24" s="27">
        <v>2.30104</v>
      </c>
      <c r="DH24" s="25"/>
      <c r="DI24" s="25"/>
      <c r="DJ24" s="25"/>
      <c r="DK24" s="25">
        <v>1.88453</v>
      </c>
      <c r="DL24" s="25"/>
      <c r="DM24" s="25">
        <v>2.0970900000000001</v>
      </c>
      <c r="DN24" s="25"/>
      <c r="DO24" s="25">
        <v>3.9042199999999996</v>
      </c>
      <c r="DP24" s="25"/>
      <c r="DQ24" s="25"/>
      <c r="DR24" s="28"/>
      <c r="DS24" s="24">
        <v>2.30104</v>
      </c>
      <c r="DT24" s="25"/>
      <c r="DU24" s="25"/>
      <c r="DV24" s="25"/>
      <c r="DW24" s="25">
        <v>1.88453</v>
      </c>
      <c r="DX24" s="25"/>
      <c r="DY24" s="25">
        <v>2.0970900000000001</v>
      </c>
      <c r="DZ24" s="25"/>
      <c r="EA24" s="25">
        <v>3.9042199999999996</v>
      </c>
      <c r="EB24" s="25"/>
      <c r="EC24" s="25"/>
      <c r="ED24" s="26"/>
      <c r="EE24" s="27"/>
      <c r="EF24" s="25"/>
      <c r="EG24" s="25"/>
      <c r="EH24" s="25">
        <v>4.8560799999999995</v>
      </c>
      <c r="EI24" s="25">
        <v>865.28026999999997</v>
      </c>
      <c r="EJ24" s="25">
        <v>865.28026999999997</v>
      </c>
      <c r="EK24" s="25">
        <v>865.28026999999997</v>
      </c>
      <c r="EL24" s="25">
        <v>775.75823000000003</v>
      </c>
      <c r="EM24" s="25">
        <v>2.7200000000000002E-3</v>
      </c>
      <c r="EN24" s="25"/>
      <c r="EO24" s="25">
        <v>775.76818000000003</v>
      </c>
      <c r="EP24" s="28"/>
      <c r="EQ24" s="24">
        <v>775.75765000000001</v>
      </c>
      <c r="ER24" s="25"/>
      <c r="ES24" s="25"/>
      <c r="ET24" s="25">
        <v>794.78524000000004</v>
      </c>
      <c r="EU24" s="25"/>
      <c r="EV24" s="25"/>
      <c r="EW24" s="25"/>
      <c r="EX24" s="25"/>
      <c r="EY24" s="25"/>
      <c r="EZ24" s="25"/>
      <c r="FA24" s="25"/>
      <c r="FB24" s="26"/>
      <c r="FC24" s="27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6"/>
      <c r="FO24" s="50"/>
      <c r="FP24" s="25">
        <v>192.13297</v>
      </c>
      <c r="FQ24" s="25"/>
      <c r="FR24" s="25"/>
      <c r="FS24" s="25"/>
      <c r="FT24" s="25">
        <v>76.462050000000005</v>
      </c>
      <c r="FU24" s="25"/>
      <c r="FV24" s="25">
        <v>95.515699999999995</v>
      </c>
      <c r="FW24" s="25"/>
      <c r="FX24" s="25">
        <v>95.515699999999995</v>
      </c>
      <c r="FY24" s="25"/>
      <c r="FZ24" s="28"/>
      <c r="GA24" s="24">
        <v>103.68155</v>
      </c>
      <c r="GB24" s="25">
        <v>103.68155</v>
      </c>
      <c r="GC24" s="25">
        <v>625.51519999999994</v>
      </c>
      <c r="GD24" s="25">
        <v>642.99318999999991</v>
      </c>
      <c r="GE24" s="25">
        <v>344.13826562500003</v>
      </c>
      <c r="GF24" s="25">
        <v>125.95204687499999</v>
      </c>
      <c r="GG24" s="25">
        <v>0.33368000000000003</v>
      </c>
      <c r="GH24" s="25">
        <v>512.26</v>
      </c>
      <c r="GI24" s="25">
        <v>250.3</v>
      </c>
      <c r="GJ24" s="25">
        <v>134.36000000000001</v>
      </c>
      <c r="GK24" s="25">
        <v>541.53253124999992</v>
      </c>
      <c r="GL24" s="28">
        <v>148.17496250152587</v>
      </c>
      <c r="GM24" s="24"/>
      <c r="GN24" s="25"/>
      <c r="GO24" s="25"/>
      <c r="GP24" s="25"/>
      <c r="GQ24" s="25"/>
      <c r="GR24" s="25"/>
      <c r="GS24" s="25"/>
      <c r="GT24" s="25">
        <v>894.25599999999997</v>
      </c>
      <c r="GU24" s="25"/>
      <c r="GV24" s="25"/>
      <c r="GW24" s="25"/>
      <c r="GX24" s="28"/>
      <c r="GY24" s="24"/>
      <c r="GZ24" s="25"/>
      <c r="HA24" s="25">
        <v>108.878</v>
      </c>
      <c r="HB24" s="25"/>
      <c r="HC24" s="25">
        <v>264.30599999999998</v>
      </c>
      <c r="HD24" s="25">
        <v>133.37799999999999</v>
      </c>
      <c r="HE24" s="25">
        <v>211.58799999999999</v>
      </c>
      <c r="HF24" s="25">
        <v>240.1</v>
      </c>
      <c r="HG24" s="25">
        <v>333.2</v>
      </c>
      <c r="HH24" s="25">
        <v>165.84195000000003</v>
      </c>
      <c r="HI24" s="25"/>
      <c r="HJ24" s="25">
        <v>113.48057</v>
      </c>
      <c r="HK24" s="25"/>
      <c r="HL24" s="25">
        <v>111.00607000000001</v>
      </c>
      <c r="HM24" s="25"/>
      <c r="HN24" s="25"/>
      <c r="HO24" s="25"/>
      <c r="HP24" s="25"/>
      <c r="HQ24" s="25"/>
      <c r="HR24" s="25">
        <v>0.35148000000000001</v>
      </c>
      <c r="HS24" s="25"/>
      <c r="HT24" s="25">
        <v>124.80082</v>
      </c>
      <c r="HU24" s="25"/>
      <c r="HV24" s="28"/>
      <c r="HW24" s="24"/>
      <c r="HX24" s="25"/>
      <c r="HY24" s="25"/>
      <c r="HZ24" s="25"/>
      <c r="IA24" s="25">
        <v>89.25</v>
      </c>
      <c r="IB24" s="25">
        <v>161.792</v>
      </c>
      <c r="IC24" s="25"/>
      <c r="ID24" s="25">
        <v>19.57536</v>
      </c>
      <c r="IE24" s="25">
        <v>49.797330000000002</v>
      </c>
      <c r="IF24" s="34">
        <v>57.915199999999999</v>
      </c>
      <c r="IG24" s="25">
        <v>136.43423999999999</v>
      </c>
      <c r="IH24" s="28"/>
      <c r="II24" s="25">
        <v>27.161459999999998</v>
      </c>
      <c r="IJ24" s="25">
        <v>100.32</v>
      </c>
      <c r="IK24" s="25">
        <v>74.547200000000004</v>
      </c>
      <c r="IL24" s="25">
        <v>2.4300000000000002</v>
      </c>
      <c r="IM24" s="25">
        <v>1025.1563200000001</v>
      </c>
      <c r="IN24" s="25">
        <v>77.379199999999997</v>
      </c>
      <c r="IO24" s="25">
        <v>0</v>
      </c>
      <c r="IP24" s="25">
        <v>245.46153999999999</v>
      </c>
      <c r="IQ24" s="25">
        <v>14.416319999999999</v>
      </c>
      <c r="IR24" s="25">
        <v>14.416319999999999</v>
      </c>
      <c r="IS24" s="25">
        <v>17.704319999999999</v>
      </c>
      <c r="IT24" s="25">
        <v>2.6505399999999999</v>
      </c>
      <c r="IU24" s="25" t="s">
        <v>36</v>
      </c>
      <c r="IV24" s="25">
        <v>0</v>
      </c>
      <c r="IW24" s="25">
        <v>205.74720000000002</v>
      </c>
      <c r="IX24" s="25">
        <v>0</v>
      </c>
      <c r="IY24" s="25" t="s">
        <v>36</v>
      </c>
      <c r="IZ24" s="25"/>
      <c r="JA24" s="25">
        <v>107.5</v>
      </c>
      <c r="JB24" s="25">
        <v>0</v>
      </c>
      <c r="JC24" s="25" t="s">
        <v>36</v>
      </c>
      <c r="JD24" s="25">
        <v>1.50501</v>
      </c>
      <c r="JE24" s="25" t="s">
        <v>36</v>
      </c>
      <c r="JF24" s="25">
        <v>93.388800000000003</v>
      </c>
      <c r="JG24" s="25">
        <v>146.29451999999998</v>
      </c>
      <c r="JH24" s="25" t="s">
        <v>36</v>
      </c>
    </row>
    <row r="25" spans="2:268" s="3" customFormat="1" ht="13.5" x14ac:dyDescent="0.2">
      <c r="B25" s="23" t="s">
        <v>25</v>
      </c>
      <c r="C25" s="24">
        <v>41.192999999999998</v>
      </c>
      <c r="D25" s="25">
        <v>55.323999999999998</v>
      </c>
      <c r="E25" s="25">
        <v>13.333</v>
      </c>
      <c r="F25" s="25">
        <v>1.4490000000000001</v>
      </c>
      <c r="G25" s="25">
        <v>18.782999999999998</v>
      </c>
      <c r="H25" s="25">
        <v>52.930999999999997</v>
      </c>
      <c r="I25" s="25">
        <v>96.006</v>
      </c>
      <c r="J25" s="25">
        <v>72.025000000000006</v>
      </c>
      <c r="K25" s="25">
        <v>58.308000000000007</v>
      </c>
      <c r="L25" s="25">
        <v>67.637</v>
      </c>
      <c r="M25" s="25">
        <v>87.963999999999999</v>
      </c>
      <c r="N25" s="26">
        <v>13.042999999999999</v>
      </c>
      <c r="O25" s="27">
        <v>77.763999999999996</v>
      </c>
      <c r="P25" s="25">
        <v>89.778999999999996</v>
      </c>
      <c r="Q25" s="25">
        <v>61.548000000000002</v>
      </c>
      <c r="R25" s="25">
        <v>348.25800000000004</v>
      </c>
      <c r="S25" s="25">
        <v>361.41200000000003</v>
      </c>
      <c r="T25" s="25">
        <v>191.54</v>
      </c>
      <c r="U25" s="25">
        <v>261.584</v>
      </c>
      <c r="V25" s="25">
        <v>419.72899999999998</v>
      </c>
      <c r="W25" s="25">
        <v>270.45500000000004</v>
      </c>
      <c r="X25" s="25">
        <v>58.65</v>
      </c>
      <c r="Y25" s="25">
        <v>20.414999999999999</v>
      </c>
      <c r="Z25" s="28">
        <v>55.002000000000002</v>
      </c>
      <c r="AA25" s="24">
        <v>119.73599999999999</v>
      </c>
      <c r="AB25" s="25">
        <v>43.064</v>
      </c>
      <c r="AC25" s="25">
        <v>20.681000000000001</v>
      </c>
      <c r="AD25" s="25">
        <v>32.104999999999997</v>
      </c>
      <c r="AE25" s="25">
        <v>99.234000000000023</v>
      </c>
      <c r="AF25" s="25">
        <v>33.204999999999998</v>
      </c>
      <c r="AG25" s="25">
        <v>31.356999999999999</v>
      </c>
      <c r="AH25" s="25">
        <v>94.676000000000002</v>
      </c>
      <c r="AI25" s="25">
        <v>68.131</v>
      </c>
      <c r="AJ25" s="25">
        <v>113.12599999999999</v>
      </c>
      <c r="AK25" s="25">
        <v>104.47</v>
      </c>
      <c r="AL25" s="26">
        <v>78.438000000000002</v>
      </c>
      <c r="AM25" s="27">
        <v>9.56</v>
      </c>
      <c r="AN25" s="25">
        <v>37.994</v>
      </c>
      <c r="AO25" s="25">
        <v>22.856000000000002</v>
      </c>
      <c r="AP25" s="25">
        <v>44.683999999999997</v>
      </c>
      <c r="AQ25" s="25">
        <v>60.631</v>
      </c>
      <c r="AR25" s="25">
        <v>191.86700000000002</v>
      </c>
      <c r="AS25" s="25">
        <v>84.555999999999997</v>
      </c>
      <c r="AT25" s="25">
        <v>0.192</v>
      </c>
      <c r="AU25" s="25">
        <v>22.323</v>
      </c>
      <c r="AV25" s="25">
        <v>11.497</v>
      </c>
      <c r="AW25" s="25">
        <v>6.1479999999999997</v>
      </c>
      <c r="AX25" s="28">
        <v>1.79</v>
      </c>
      <c r="AY25" s="24">
        <v>2.5070000000000001</v>
      </c>
      <c r="AZ25" s="25">
        <v>63.241</v>
      </c>
      <c r="BA25" s="25"/>
      <c r="BB25" s="25"/>
      <c r="BC25" s="25">
        <v>43.124000000000002</v>
      </c>
      <c r="BD25" s="25">
        <v>15.254000000000001</v>
      </c>
      <c r="BE25" s="25">
        <v>44.872999999999998</v>
      </c>
      <c r="BF25" s="25">
        <v>6.2E-2</v>
      </c>
      <c r="BG25" s="25">
        <v>2.5259999999999998</v>
      </c>
      <c r="BH25" s="25">
        <v>9.6000000000000002E-2</v>
      </c>
      <c r="BI25" s="25">
        <v>86.233000000000004</v>
      </c>
      <c r="BJ25" s="26">
        <v>0.51500000000000001</v>
      </c>
      <c r="BK25" s="27"/>
      <c r="BL25" s="25">
        <v>6.7489999999999997</v>
      </c>
      <c r="BM25" s="25">
        <v>18.123000000000001</v>
      </c>
      <c r="BN25" s="25">
        <v>7.0000000000000001E-3</v>
      </c>
      <c r="BO25" s="25">
        <v>3.1669999999999998</v>
      </c>
      <c r="BP25" s="25">
        <v>48.958999999999996</v>
      </c>
      <c r="BQ25" s="25">
        <v>14.633999999999999</v>
      </c>
      <c r="BR25" s="25">
        <v>1.7060000000000002</v>
      </c>
      <c r="BS25" s="25">
        <v>26.934999999999999</v>
      </c>
      <c r="BT25" s="25">
        <v>0.52700000000000002</v>
      </c>
      <c r="BU25" s="25">
        <v>0.47900000000000004</v>
      </c>
      <c r="BV25" s="28">
        <v>17.505320000000001</v>
      </c>
      <c r="BW25" s="24"/>
      <c r="BX25" s="25">
        <v>0.10299999999999999</v>
      </c>
      <c r="BY25" s="25">
        <v>1.0209999999999999</v>
      </c>
      <c r="BZ25" s="25">
        <v>6.0999999999999999E-2</v>
      </c>
      <c r="CA25" s="25">
        <v>12.087</v>
      </c>
      <c r="CB25" s="25"/>
      <c r="CC25" s="25">
        <v>94.927999999999997</v>
      </c>
      <c r="CD25" s="25">
        <v>2.1000000000000001E-2</v>
      </c>
      <c r="CE25" s="25"/>
      <c r="CF25" s="25">
        <v>1.6E-2</v>
      </c>
      <c r="CG25" s="25">
        <v>1E-3</v>
      </c>
      <c r="CH25" s="26">
        <v>9.0530000000000008</v>
      </c>
      <c r="CI25" s="27">
        <v>1.6291199999999999</v>
      </c>
      <c r="CJ25" s="25">
        <v>0.37004999999999999</v>
      </c>
      <c r="CK25" s="25">
        <v>55.904150000000001</v>
      </c>
      <c r="CL25" s="25">
        <v>47.852610000000006</v>
      </c>
      <c r="CM25" s="25">
        <v>8.2490000000000008E-2</v>
      </c>
      <c r="CN25" s="25">
        <v>40.532060000000001</v>
      </c>
      <c r="CO25" s="25">
        <v>8.9565000000000001</v>
      </c>
      <c r="CP25" s="25">
        <v>15.707429999999999</v>
      </c>
      <c r="CQ25" s="25">
        <v>25.426260000000003</v>
      </c>
      <c r="CR25" s="25">
        <v>7.1681999999999997</v>
      </c>
      <c r="CS25" s="25">
        <v>7.3245999999999993</v>
      </c>
      <c r="CT25" s="28">
        <v>8.1370399999999989</v>
      </c>
      <c r="CU25" s="24">
        <v>32.603279999999998</v>
      </c>
      <c r="CV25" s="25">
        <v>29.295169999999999</v>
      </c>
      <c r="CW25" s="25">
        <v>52.871210000000005</v>
      </c>
      <c r="CX25" s="25">
        <v>44.355480000000007</v>
      </c>
      <c r="CY25" s="25">
        <v>2.988E-2</v>
      </c>
      <c r="CZ25" s="25">
        <v>4.9020000000000001E-2</v>
      </c>
      <c r="DA25" s="25">
        <v>3.184E-2</v>
      </c>
      <c r="DB25" s="25">
        <v>121.06165</v>
      </c>
      <c r="DC25" s="25">
        <v>58.44344000000001</v>
      </c>
      <c r="DD25" s="25">
        <v>1.47987</v>
      </c>
      <c r="DE25" s="25">
        <v>46.888309999999997</v>
      </c>
      <c r="DF25" s="26">
        <v>51.617290000000004</v>
      </c>
      <c r="DG25" s="27">
        <v>43.040599999999998</v>
      </c>
      <c r="DH25" s="25">
        <v>93.132710000000003</v>
      </c>
      <c r="DI25" s="25">
        <v>12.079360000000001</v>
      </c>
      <c r="DJ25" s="25"/>
      <c r="DK25" s="25">
        <v>42.47513</v>
      </c>
      <c r="DL25" s="25">
        <v>19.916439999999998</v>
      </c>
      <c r="DM25" s="25">
        <v>38.77384</v>
      </c>
      <c r="DN25" s="25">
        <v>3.5869999999999999E-2</v>
      </c>
      <c r="DO25" s="25">
        <v>61.020799999999994</v>
      </c>
      <c r="DP25" s="25">
        <v>39.985430000000001</v>
      </c>
      <c r="DQ25" s="25">
        <v>52.631430000000002</v>
      </c>
      <c r="DR25" s="28">
        <v>5.6091700000000007</v>
      </c>
      <c r="DS25" s="24">
        <v>43.040599999999998</v>
      </c>
      <c r="DT25" s="25">
        <v>93.132710000000003</v>
      </c>
      <c r="DU25" s="25">
        <v>12.079360000000001</v>
      </c>
      <c r="DV25" s="25"/>
      <c r="DW25" s="25">
        <v>42.47513</v>
      </c>
      <c r="DX25" s="25">
        <v>19.916439999999998</v>
      </c>
      <c r="DY25" s="25">
        <v>38.77384</v>
      </c>
      <c r="DZ25" s="25">
        <v>3.5869999999999999E-2</v>
      </c>
      <c r="EA25" s="25">
        <v>61.020799999999994</v>
      </c>
      <c r="EB25" s="25">
        <v>39.985430000000001</v>
      </c>
      <c r="EC25" s="25">
        <v>52.631430000000002</v>
      </c>
      <c r="ED25" s="26">
        <v>5.6091700000000007</v>
      </c>
      <c r="EE25" s="27">
        <v>5.0897700000000006</v>
      </c>
      <c r="EF25" s="25">
        <v>58.111570000000007</v>
      </c>
      <c r="EG25" s="25">
        <v>0.34772000000000003</v>
      </c>
      <c r="EH25" s="25">
        <v>115.00550999999999</v>
      </c>
      <c r="EI25" s="25">
        <v>54.013030000000001</v>
      </c>
      <c r="EJ25" s="25">
        <v>0.28345999999999999</v>
      </c>
      <c r="EK25" s="25">
        <v>112.50528</v>
      </c>
      <c r="EL25" s="25">
        <v>184.12298000000001</v>
      </c>
      <c r="EM25" s="25">
        <v>74.42810999999999</v>
      </c>
      <c r="EN25" s="25">
        <v>61.174510000000005</v>
      </c>
      <c r="EO25" s="25">
        <v>186.37065000000001</v>
      </c>
      <c r="EP25" s="28">
        <v>14.924149999999999</v>
      </c>
      <c r="EQ25" s="24">
        <v>20.929310000000001</v>
      </c>
      <c r="ER25" s="25">
        <v>193.03809999999999</v>
      </c>
      <c r="ES25" s="25">
        <v>0.18794</v>
      </c>
      <c r="ET25" s="25"/>
      <c r="EU25" s="25"/>
      <c r="EV25" s="25">
        <v>73.618870000000001</v>
      </c>
      <c r="EW25" s="25">
        <v>61.374110000000002</v>
      </c>
      <c r="EX25" s="25"/>
      <c r="EY25" s="25">
        <v>15.182090000000001</v>
      </c>
      <c r="EZ25" s="25">
        <v>1.0140899999999999</v>
      </c>
      <c r="FA25" s="25">
        <v>32.090409999999999</v>
      </c>
      <c r="FB25" s="26">
        <v>16.95457</v>
      </c>
      <c r="FC25" s="27">
        <v>17.757449999999999</v>
      </c>
      <c r="FD25" s="25">
        <v>13.262219999999999</v>
      </c>
      <c r="FE25" s="25"/>
      <c r="FF25" s="25">
        <v>128.14412999999999</v>
      </c>
      <c r="FG25" s="25">
        <v>49.714030000000001</v>
      </c>
      <c r="FH25" s="25">
        <v>80.099919999999997</v>
      </c>
      <c r="FI25" s="25"/>
      <c r="FJ25" s="25">
        <v>51.345359999999999</v>
      </c>
      <c r="FK25" s="25">
        <v>12.64974</v>
      </c>
      <c r="FL25" s="25">
        <v>77.518320000000003</v>
      </c>
      <c r="FM25" s="25">
        <v>42.701659999999997</v>
      </c>
      <c r="FN25" s="26">
        <v>44.355420000000002</v>
      </c>
      <c r="FO25" s="50">
        <v>151.06914999999998</v>
      </c>
      <c r="FP25" s="25">
        <v>85.531559999999999</v>
      </c>
      <c r="FQ25" s="25">
        <v>51.351520000000001</v>
      </c>
      <c r="FR25" s="25"/>
      <c r="FS25" s="25">
        <v>70.23317999999999</v>
      </c>
      <c r="FT25" s="25">
        <v>69.618839999999992</v>
      </c>
      <c r="FU25" s="25">
        <v>68.724980000000002</v>
      </c>
      <c r="FV25" s="25">
        <v>260.27337999999997</v>
      </c>
      <c r="FW25" s="25">
        <v>67.577960000000004</v>
      </c>
      <c r="FX25" s="25">
        <v>0.88575999999999999</v>
      </c>
      <c r="FY25" s="25">
        <v>231.79995000000002</v>
      </c>
      <c r="FZ25" s="28">
        <f>VLOOKUP(B25,'[1]Tablas 2016'!$A$3:$N$27,13,FALSE)</f>
        <v>39.301259999999999</v>
      </c>
      <c r="GA25" s="24">
        <v>21.86403</v>
      </c>
      <c r="GB25" s="25">
        <v>18.319050000000001</v>
      </c>
      <c r="GC25" s="25"/>
      <c r="GD25" s="25"/>
      <c r="GE25" s="25"/>
      <c r="GF25" s="25"/>
      <c r="GG25" s="25">
        <v>26.196159999999999</v>
      </c>
      <c r="GH25" s="25">
        <v>26.402400390625001</v>
      </c>
      <c r="GI25" s="25"/>
      <c r="GJ25" s="25"/>
      <c r="GK25" s="25"/>
      <c r="GL25" s="28">
        <v>9.9905097656249993</v>
      </c>
      <c r="GM25" s="24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8"/>
      <c r="GY25" s="24"/>
      <c r="GZ25" s="25">
        <v>12.02</v>
      </c>
      <c r="HA25" s="25">
        <v>122.67697000000001</v>
      </c>
      <c r="HB25" s="25">
        <v>93.712000000000003</v>
      </c>
      <c r="HC25" s="25">
        <v>53.910620000000002</v>
      </c>
      <c r="HD25" s="25">
        <v>150.51338000000001</v>
      </c>
      <c r="HE25" s="25">
        <v>85.695530000000005</v>
      </c>
      <c r="HF25" s="25">
        <v>218.339</v>
      </c>
      <c r="HG25" s="25">
        <v>85.013999999999996</v>
      </c>
      <c r="HH25" s="25">
        <v>117.72520999999999</v>
      </c>
      <c r="HI25" s="25"/>
      <c r="HJ25" s="25">
        <v>42.215699999999998</v>
      </c>
      <c r="HK25" s="25">
        <v>145.16297999999998</v>
      </c>
      <c r="HL25" s="25">
        <v>378.79335000000003</v>
      </c>
      <c r="HM25" s="25">
        <v>44.918599999999998</v>
      </c>
      <c r="HN25" s="25">
        <v>99.641559999999998</v>
      </c>
      <c r="HO25" s="25"/>
      <c r="HP25" s="25">
        <v>135.40768</v>
      </c>
      <c r="HQ25" s="25">
        <v>117.53194999999999</v>
      </c>
      <c r="HR25" s="25">
        <v>130.04643999999999</v>
      </c>
      <c r="HS25" s="25">
        <v>43.7761</v>
      </c>
      <c r="HT25" s="25">
        <v>45.954320000000003</v>
      </c>
      <c r="HU25" s="25">
        <v>305.43799000000001</v>
      </c>
      <c r="HV25" s="28">
        <v>0.19752</v>
      </c>
      <c r="HW25" s="24"/>
      <c r="HX25" s="25"/>
      <c r="HY25" s="25">
        <v>47.024999999999999</v>
      </c>
      <c r="HZ25" s="25">
        <v>47.024999999999999</v>
      </c>
      <c r="IA25" s="25">
        <v>47.024999999999999</v>
      </c>
      <c r="IB25" s="25"/>
      <c r="IC25" s="25">
        <v>44.46</v>
      </c>
      <c r="ID25" s="25"/>
      <c r="IE25" s="25">
        <v>44.46</v>
      </c>
      <c r="IF25" s="34">
        <v>45.6</v>
      </c>
      <c r="IG25" s="25">
        <v>88.92</v>
      </c>
      <c r="IH25" s="28"/>
      <c r="II25" s="25">
        <v>44.46</v>
      </c>
      <c r="IJ25" s="25">
        <v>51.3</v>
      </c>
      <c r="IK25" s="25"/>
      <c r="IL25" s="25">
        <v>51.3</v>
      </c>
      <c r="IM25" s="25">
        <v>51.3</v>
      </c>
      <c r="IN25" s="25">
        <v>51.3</v>
      </c>
      <c r="IO25" s="25">
        <v>0</v>
      </c>
      <c r="IP25" s="25">
        <v>51.3</v>
      </c>
      <c r="IQ25" s="25">
        <v>0</v>
      </c>
      <c r="IR25" s="25">
        <v>0</v>
      </c>
      <c r="IS25" s="25" t="s">
        <v>36</v>
      </c>
      <c r="IT25" s="25">
        <v>0</v>
      </c>
      <c r="IU25" s="25" t="s">
        <v>36</v>
      </c>
      <c r="IV25" s="25" t="s">
        <v>36</v>
      </c>
      <c r="IW25" s="25" t="s">
        <v>36</v>
      </c>
      <c r="IX25" s="25" t="s">
        <v>36</v>
      </c>
      <c r="IY25" s="25" t="s">
        <v>36</v>
      </c>
      <c r="IZ25" s="25" t="s">
        <v>36</v>
      </c>
      <c r="JA25" s="25" t="s">
        <v>36</v>
      </c>
      <c r="JB25" s="25" t="s">
        <v>36</v>
      </c>
      <c r="JC25" s="25" t="s">
        <v>36</v>
      </c>
      <c r="JD25" s="25" t="s">
        <v>36</v>
      </c>
      <c r="JE25" s="25" t="s">
        <v>36</v>
      </c>
      <c r="JF25" s="25" t="s">
        <v>36</v>
      </c>
      <c r="JG25" s="25" t="s">
        <v>36</v>
      </c>
      <c r="JH25" s="25" t="s">
        <v>36</v>
      </c>
    </row>
    <row r="26" spans="2:268" s="3" customFormat="1" ht="13.5" x14ac:dyDescent="0.2">
      <c r="B26" s="23" t="s">
        <v>21</v>
      </c>
      <c r="C26" s="24">
        <v>866.53800000000001</v>
      </c>
      <c r="D26" s="25">
        <v>851.37599999999998</v>
      </c>
      <c r="E26" s="25">
        <v>740.15800000000002</v>
      </c>
      <c r="F26" s="25">
        <v>565.85900000000004</v>
      </c>
      <c r="G26" s="25">
        <v>585.971</v>
      </c>
      <c r="H26" s="25">
        <v>360.82600000000002</v>
      </c>
      <c r="I26" s="25">
        <v>389.8</v>
      </c>
      <c r="J26" s="25">
        <v>362.29500000000002</v>
      </c>
      <c r="K26" s="25">
        <v>393.267</v>
      </c>
      <c r="L26" s="25">
        <v>350.142</v>
      </c>
      <c r="M26" s="25">
        <v>332.54899999999998</v>
      </c>
      <c r="N26" s="26">
        <v>357.04399999999998</v>
      </c>
      <c r="O26" s="27">
        <v>297.71600000000001</v>
      </c>
      <c r="P26" s="25">
        <v>62.928999999999995</v>
      </c>
      <c r="Q26" s="25">
        <v>77.326000000000008</v>
      </c>
      <c r="R26" s="25">
        <v>79.826999999999998</v>
      </c>
      <c r="S26" s="25">
        <v>85.53</v>
      </c>
      <c r="T26" s="25">
        <v>98.656999999999996</v>
      </c>
      <c r="U26" s="25">
        <v>76.861000000000004</v>
      </c>
      <c r="V26" s="25">
        <v>80.677999999999997</v>
      </c>
      <c r="W26" s="25">
        <v>92.84</v>
      </c>
      <c r="X26" s="25">
        <v>98.171999999999997</v>
      </c>
      <c r="Y26" s="25">
        <v>94.819000000000003</v>
      </c>
      <c r="Z26" s="28">
        <v>104.494</v>
      </c>
      <c r="AA26" s="24">
        <v>64.177999999999997</v>
      </c>
      <c r="AB26" s="25">
        <v>70.093999999999994</v>
      </c>
      <c r="AC26" s="25">
        <v>98.171999999999997</v>
      </c>
      <c r="AD26" s="25">
        <v>102.614</v>
      </c>
      <c r="AE26" s="25">
        <v>92.82</v>
      </c>
      <c r="AF26" s="25">
        <v>81.204999999999998</v>
      </c>
      <c r="AG26" s="25">
        <v>80.691000000000003</v>
      </c>
      <c r="AH26" s="25">
        <v>91.852000000000004</v>
      </c>
      <c r="AI26" s="25">
        <v>86.557000000000002</v>
      </c>
      <c r="AJ26" s="25">
        <v>91.709000000000003</v>
      </c>
      <c r="AK26" s="25">
        <v>100.39400000000001</v>
      </c>
      <c r="AL26" s="26">
        <v>84.325999999999993</v>
      </c>
      <c r="AM26" s="27">
        <v>76.790000000000006</v>
      </c>
      <c r="AN26" s="25">
        <v>70.222999999999999</v>
      </c>
      <c r="AO26" s="25">
        <v>92.034999999999997</v>
      </c>
      <c r="AP26" s="25">
        <v>87.408000000000001</v>
      </c>
      <c r="AQ26" s="25">
        <v>100.623</v>
      </c>
      <c r="AR26" s="25">
        <v>77.353999999999999</v>
      </c>
      <c r="AS26" s="25">
        <v>84.573999999999998</v>
      </c>
      <c r="AT26" s="25">
        <v>99.781000000000006</v>
      </c>
      <c r="AU26" s="25">
        <v>80.477000000000004</v>
      </c>
      <c r="AV26" s="25">
        <v>82.894000000000005</v>
      </c>
      <c r="AW26" s="25">
        <v>99.653000000000006</v>
      </c>
      <c r="AX26" s="28">
        <v>81.516000000000005</v>
      </c>
      <c r="AY26" s="24">
        <v>94.578000000000003</v>
      </c>
      <c r="AZ26" s="25">
        <v>57.960999999999999</v>
      </c>
      <c r="BA26" s="25">
        <v>99.75</v>
      </c>
      <c r="BB26" s="25">
        <v>79.759</v>
      </c>
      <c r="BC26" s="25">
        <v>92.936999999999998</v>
      </c>
      <c r="BD26" s="25">
        <v>88.808000000000007</v>
      </c>
      <c r="BE26" s="25">
        <v>83.748000000000005</v>
      </c>
      <c r="BF26" s="25">
        <v>74.715000000000003</v>
      </c>
      <c r="BG26" s="25">
        <v>97.168999999999997</v>
      </c>
      <c r="BH26" s="25">
        <v>102.152</v>
      </c>
      <c r="BI26" s="25">
        <v>87.686999999999998</v>
      </c>
      <c r="BJ26" s="26">
        <v>100.473</v>
      </c>
      <c r="BK26" s="27">
        <v>102.06100000000001</v>
      </c>
      <c r="BL26" s="25">
        <v>81.447999999999993</v>
      </c>
      <c r="BM26" s="25">
        <v>87.721999999999994</v>
      </c>
      <c r="BN26" s="25">
        <v>101.926</v>
      </c>
      <c r="BO26" s="25">
        <v>90.698999999999998</v>
      </c>
      <c r="BP26" s="25">
        <v>88.808000000000007</v>
      </c>
      <c r="BQ26" s="25">
        <v>92.81</v>
      </c>
      <c r="BR26" s="25">
        <v>88.802000000000007</v>
      </c>
      <c r="BS26" s="25">
        <v>82.453000000000003</v>
      </c>
      <c r="BT26" s="25">
        <v>98.153999999999996</v>
      </c>
      <c r="BU26" s="25">
        <v>96.972999999999999</v>
      </c>
      <c r="BV26" s="28">
        <v>88.366009999999989</v>
      </c>
      <c r="BW26" s="24">
        <v>83.64</v>
      </c>
      <c r="BX26" s="25">
        <v>80.724000000000004</v>
      </c>
      <c r="BY26" s="25">
        <v>98.882999999999996</v>
      </c>
      <c r="BZ26" s="25">
        <v>96.903000000000006</v>
      </c>
      <c r="CA26" s="25">
        <v>106.625</v>
      </c>
      <c r="CB26" s="25">
        <v>97.635999999999996</v>
      </c>
      <c r="CC26" s="25">
        <v>87.655999999999992</v>
      </c>
      <c r="CD26" s="25">
        <v>99.043999999999997</v>
      </c>
      <c r="CE26" s="25">
        <v>102.36</v>
      </c>
      <c r="CF26" s="25">
        <v>268.476</v>
      </c>
      <c r="CG26" s="25">
        <v>137.846</v>
      </c>
      <c r="CH26" s="26">
        <v>102.16200000000001</v>
      </c>
      <c r="CI26" s="27">
        <v>82.654579999999996</v>
      </c>
      <c r="CJ26" s="25">
        <v>75.816980000000001</v>
      </c>
      <c r="CK26" s="25">
        <v>100.40219999999999</v>
      </c>
      <c r="CL26" s="25">
        <v>99.272750000000002</v>
      </c>
      <c r="CM26" s="25">
        <v>99.00094</v>
      </c>
      <c r="CN26" s="25">
        <v>111.61477000000001</v>
      </c>
      <c r="CO26" s="25">
        <v>109.30304</v>
      </c>
      <c r="CP26" s="25">
        <v>109.50403999999999</v>
      </c>
      <c r="CQ26" s="25">
        <v>101.43536</v>
      </c>
      <c r="CR26" s="25">
        <v>116.67669000000001</v>
      </c>
      <c r="CS26" s="25">
        <v>120.05744</v>
      </c>
      <c r="CT26" s="28">
        <v>95.455860000000001</v>
      </c>
      <c r="CU26" s="24">
        <v>79.049960000000013</v>
      </c>
      <c r="CV26" s="25">
        <v>89.904889999999995</v>
      </c>
      <c r="CW26" s="25">
        <v>98.347610000000003</v>
      </c>
      <c r="CX26" s="25">
        <v>82.618020000000001</v>
      </c>
      <c r="CY26" s="25">
        <v>76.185460000000006</v>
      </c>
      <c r="CZ26" s="25">
        <v>92.959279999999993</v>
      </c>
      <c r="DA26" s="25">
        <v>70.39882999999999</v>
      </c>
      <c r="DB26" s="25">
        <v>81.259270000000001</v>
      </c>
      <c r="DC26" s="25">
        <v>86.508289999999988</v>
      </c>
      <c r="DD26" s="25">
        <v>69.314679999999996</v>
      </c>
      <c r="DE26" s="25">
        <v>56.251150000000003</v>
      </c>
      <c r="DF26" s="26">
        <v>77.308679999999995</v>
      </c>
      <c r="DG26" s="27">
        <v>80.267970000000005</v>
      </c>
      <c r="DH26" s="25">
        <v>66.401420000000002</v>
      </c>
      <c r="DI26" s="25">
        <v>61.779789999999998</v>
      </c>
      <c r="DJ26" s="25">
        <v>24.93553</v>
      </c>
      <c r="DK26" s="25">
        <v>84.32204999999999</v>
      </c>
      <c r="DL26" s="25">
        <v>53.33184</v>
      </c>
      <c r="DM26" s="25">
        <v>55.238800000000005</v>
      </c>
      <c r="DN26" s="25">
        <v>67.273910000000001</v>
      </c>
      <c r="DO26" s="25">
        <v>54.663359999999997</v>
      </c>
      <c r="DP26" s="25">
        <v>71.167469999999994</v>
      </c>
      <c r="DQ26" s="25">
        <v>20.8353</v>
      </c>
      <c r="DR26" s="28"/>
      <c r="DS26" s="24">
        <v>80.267970000000005</v>
      </c>
      <c r="DT26" s="25">
        <v>66.401420000000002</v>
      </c>
      <c r="DU26" s="25">
        <v>61.779789999999998</v>
      </c>
      <c r="DV26" s="25">
        <v>24.93553</v>
      </c>
      <c r="DW26" s="25">
        <v>84.32204999999999</v>
      </c>
      <c r="DX26" s="25">
        <v>53.33184</v>
      </c>
      <c r="DY26" s="25">
        <v>55.238800000000005</v>
      </c>
      <c r="DZ26" s="25">
        <v>67.273910000000001</v>
      </c>
      <c r="EA26" s="25">
        <v>54.663359999999997</v>
      </c>
      <c r="EB26" s="25">
        <v>71.167469999999994</v>
      </c>
      <c r="EC26" s="25">
        <v>20.8353</v>
      </c>
      <c r="ED26" s="26"/>
      <c r="EE26" s="27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8"/>
      <c r="EQ26" s="24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6"/>
      <c r="FC26" s="27"/>
      <c r="FD26" s="25"/>
      <c r="FE26" s="25"/>
      <c r="FF26" s="25"/>
      <c r="FG26" s="25"/>
      <c r="FH26" s="25"/>
      <c r="FI26" s="25"/>
      <c r="FJ26" s="25"/>
      <c r="FK26" s="25"/>
      <c r="FL26" s="25"/>
      <c r="FM26" s="25">
        <v>0.45084999999999997</v>
      </c>
      <c r="FN26" s="26"/>
      <c r="FO26" s="50"/>
      <c r="FP26" s="25"/>
      <c r="FQ26" s="25"/>
      <c r="FR26" s="25"/>
      <c r="FS26" s="25">
        <v>2.5116700000000001</v>
      </c>
      <c r="FT26" s="25"/>
      <c r="FU26" s="25"/>
      <c r="FV26" s="25"/>
      <c r="FW26" s="25"/>
      <c r="FX26" s="25"/>
      <c r="FY26" s="25"/>
      <c r="FZ26" s="28"/>
      <c r="GA26" s="24">
        <v>4.8071200000000003</v>
      </c>
      <c r="GB26" s="25">
        <v>1.35799</v>
      </c>
      <c r="GC26" s="25"/>
      <c r="GD26" s="25">
        <v>42.28772</v>
      </c>
      <c r="GE26" s="25">
        <v>1.8329200439453119</v>
      </c>
      <c r="GF26" s="25"/>
      <c r="GG26" s="25">
        <v>0.18621000000000001</v>
      </c>
      <c r="GH26" s="25"/>
      <c r="GI26" s="25"/>
      <c r="GJ26" s="25"/>
      <c r="GK26" s="25"/>
      <c r="GL26" s="28"/>
      <c r="GM26" s="24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8"/>
      <c r="GY26" s="24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8"/>
      <c r="HW26" s="24"/>
      <c r="HX26" s="25"/>
      <c r="HY26" s="25"/>
      <c r="HZ26" s="25"/>
      <c r="IA26" s="25"/>
      <c r="IB26" s="25"/>
      <c r="IC26" s="25"/>
      <c r="ID26" s="25"/>
      <c r="IE26" s="25"/>
      <c r="IF26" s="34" t="s">
        <v>36</v>
      </c>
      <c r="IG26" s="25"/>
      <c r="IH26" s="28"/>
      <c r="II26" s="25"/>
      <c r="IJ26" s="25" t="s">
        <v>36</v>
      </c>
      <c r="IK26" s="25"/>
      <c r="IL26" s="25" t="s">
        <v>36</v>
      </c>
      <c r="IM26" s="25" t="s">
        <v>36</v>
      </c>
      <c r="IN26" s="25" t="s">
        <v>36</v>
      </c>
      <c r="IO26" s="25" t="s">
        <v>36</v>
      </c>
      <c r="IP26" s="25" t="s">
        <v>36</v>
      </c>
      <c r="IQ26" s="25" t="s">
        <v>36</v>
      </c>
      <c r="IR26" s="25" t="s">
        <v>36</v>
      </c>
      <c r="IS26" s="25" t="s">
        <v>36</v>
      </c>
      <c r="IT26" s="25" t="s">
        <v>36</v>
      </c>
      <c r="IU26" s="25" t="s">
        <v>36</v>
      </c>
      <c r="IV26" s="25" t="s">
        <v>36</v>
      </c>
      <c r="IW26" s="25" t="s">
        <v>36</v>
      </c>
      <c r="IX26" s="25" t="s">
        <v>36</v>
      </c>
      <c r="IY26" s="25" t="s">
        <v>36</v>
      </c>
      <c r="IZ26" s="25" t="s">
        <v>36</v>
      </c>
      <c r="JA26" s="25"/>
      <c r="JB26" s="25">
        <v>1E-3</v>
      </c>
      <c r="JC26" s="25" t="s">
        <v>36</v>
      </c>
      <c r="JD26" s="25" t="s">
        <v>36</v>
      </c>
      <c r="JE26" s="25" t="s">
        <v>36</v>
      </c>
      <c r="JF26" s="25">
        <v>0.10203</v>
      </c>
      <c r="JG26" s="25" t="s">
        <v>36</v>
      </c>
      <c r="JH26" s="25" t="s">
        <v>36</v>
      </c>
    </row>
    <row r="27" spans="2:268" s="3" customFormat="1" ht="13.5" x14ac:dyDescent="0.2">
      <c r="B27" s="23" t="s">
        <v>9</v>
      </c>
      <c r="C27" s="24"/>
      <c r="D27" s="25">
        <v>0.499</v>
      </c>
      <c r="E27" s="25"/>
      <c r="F27" s="25"/>
      <c r="G27" s="25"/>
      <c r="H27" s="25">
        <v>0.75900000000000001</v>
      </c>
      <c r="I27" s="25"/>
      <c r="J27" s="25"/>
      <c r="K27" s="25">
        <v>0.48499999999999999</v>
      </c>
      <c r="L27" s="25"/>
      <c r="M27" s="25"/>
      <c r="N27" s="26">
        <v>1.7829999999999999</v>
      </c>
      <c r="O27" s="27"/>
      <c r="P27" s="25"/>
      <c r="Q27" s="25"/>
      <c r="R27" s="25">
        <v>0.93900000000000006</v>
      </c>
      <c r="S27" s="25"/>
      <c r="T27" s="25"/>
      <c r="U27" s="25">
        <v>0.39200000000000002</v>
      </c>
      <c r="V27" s="25"/>
      <c r="W27" s="25"/>
      <c r="X27" s="25">
        <v>0.44800000000000001</v>
      </c>
      <c r="Y27" s="25"/>
      <c r="Z27" s="28">
        <v>1.927</v>
      </c>
      <c r="AA27" s="24">
        <v>17.655999999999999</v>
      </c>
      <c r="AB27" s="25"/>
      <c r="AC27" s="25"/>
      <c r="AD27" s="25">
        <v>0.66200000000000003</v>
      </c>
      <c r="AE27" s="25"/>
      <c r="AF27" s="25"/>
      <c r="AG27" s="25"/>
      <c r="AH27" s="25">
        <v>4.0000000000000001E-3</v>
      </c>
      <c r="AI27" s="25"/>
      <c r="AJ27" s="25"/>
      <c r="AK27" s="25"/>
      <c r="AL27" s="26"/>
      <c r="AM27" s="27"/>
      <c r="AN27" s="25"/>
      <c r="AO27" s="25">
        <v>4.5999999999999999E-2</v>
      </c>
      <c r="AP27" s="25"/>
      <c r="AQ27" s="25"/>
      <c r="AR27" s="25">
        <v>0.126</v>
      </c>
      <c r="AS27" s="25">
        <v>6.6000000000000003E-2</v>
      </c>
      <c r="AT27" s="25">
        <v>1.357</v>
      </c>
      <c r="AU27" s="25">
        <v>1.212</v>
      </c>
      <c r="AV27" s="25"/>
      <c r="AW27" s="25"/>
      <c r="AX27" s="28">
        <v>0.47499999999999998</v>
      </c>
      <c r="AY27" s="24">
        <v>0.57399999999999995</v>
      </c>
      <c r="AZ27" s="25">
        <v>0.27300000000000002</v>
      </c>
      <c r="BA27" s="25"/>
      <c r="BB27" s="25">
        <v>2E-3</v>
      </c>
      <c r="BC27" s="25">
        <v>0.77700000000000002</v>
      </c>
      <c r="BD27" s="25"/>
      <c r="BE27" s="25">
        <v>3.339</v>
      </c>
      <c r="BF27" s="25">
        <v>17.297000000000001</v>
      </c>
      <c r="BG27" s="25">
        <v>3.1E-2</v>
      </c>
      <c r="BH27" s="25">
        <v>2.2090000000000001</v>
      </c>
      <c r="BI27" s="25">
        <v>0.70499999999999996</v>
      </c>
      <c r="BJ27" s="26">
        <v>4.09</v>
      </c>
      <c r="BK27" s="27">
        <v>1.5569999999999999</v>
      </c>
      <c r="BL27" s="25"/>
      <c r="BM27" s="25">
        <v>10.377000000000001</v>
      </c>
      <c r="BN27" s="25">
        <v>31.270999999999997</v>
      </c>
      <c r="BO27" s="25">
        <v>4.9409999999999998</v>
      </c>
      <c r="BP27" s="25">
        <v>0.72899999999999998</v>
      </c>
      <c r="BQ27" s="25">
        <v>7.2810000000000006</v>
      </c>
      <c r="BR27" s="25">
        <v>13.315</v>
      </c>
      <c r="BS27" s="25">
        <v>2.2160000000000002</v>
      </c>
      <c r="BT27" s="25">
        <v>231.55600000000001</v>
      </c>
      <c r="BU27" s="25">
        <v>3.5019999999999998</v>
      </c>
      <c r="BV27" s="28">
        <v>0.12391000000000001</v>
      </c>
      <c r="BW27" s="24"/>
      <c r="BX27" s="25">
        <v>3.6280000000000001</v>
      </c>
      <c r="BY27" s="25">
        <v>0.67100000000000004</v>
      </c>
      <c r="BZ27" s="25"/>
      <c r="CA27" s="25">
        <v>1.004</v>
      </c>
      <c r="CB27" s="25">
        <v>6.3090000000000002</v>
      </c>
      <c r="CC27" s="25">
        <v>0.75600000000000001</v>
      </c>
      <c r="CD27" s="25"/>
      <c r="CE27" s="25">
        <v>2.5230000000000001</v>
      </c>
      <c r="CF27" s="25"/>
      <c r="CG27" s="25"/>
      <c r="CH27" s="26">
        <v>3.6539999999999999</v>
      </c>
      <c r="CI27" s="27">
        <v>129.75292000000002</v>
      </c>
      <c r="CJ27" s="25">
        <v>254.60264000000001</v>
      </c>
      <c r="CK27" s="25">
        <v>40.397980000000004</v>
      </c>
      <c r="CL27" s="25">
        <v>120.84666000000001</v>
      </c>
      <c r="CM27" s="25">
        <v>18.475389999999997</v>
      </c>
      <c r="CN27" s="25">
        <v>22.339669999999998</v>
      </c>
      <c r="CO27" s="25">
        <v>158.88031000000001</v>
      </c>
      <c r="CP27" s="25">
        <v>109.52243999999999</v>
      </c>
      <c r="CQ27" s="25">
        <v>27.878169999999997</v>
      </c>
      <c r="CR27" s="25">
        <v>148.69286999999997</v>
      </c>
      <c r="CS27" s="25">
        <v>95.859100000000012</v>
      </c>
      <c r="CT27" s="28">
        <v>218.04783</v>
      </c>
      <c r="CU27" s="24">
        <v>127.49803</v>
      </c>
      <c r="CV27" s="25">
        <v>121.14345</v>
      </c>
      <c r="CW27" s="25">
        <v>95.795090000000002</v>
      </c>
      <c r="CX27" s="25">
        <v>155.80270999999999</v>
      </c>
      <c r="CY27" s="25">
        <v>191.95627000000002</v>
      </c>
      <c r="CZ27" s="25">
        <v>242.58188000000001</v>
      </c>
      <c r="DA27" s="25">
        <v>208.82061000000002</v>
      </c>
      <c r="DB27" s="25">
        <v>133.81</v>
      </c>
      <c r="DC27" s="25"/>
      <c r="DD27" s="25">
        <v>157.93531000000002</v>
      </c>
      <c r="DE27" s="25">
        <v>205.44169000000002</v>
      </c>
      <c r="DF27" s="26">
        <v>245.65258</v>
      </c>
      <c r="DG27" s="27">
        <v>185.57132000000001</v>
      </c>
      <c r="DH27" s="25">
        <v>346.81112000000002</v>
      </c>
      <c r="DI27" s="25">
        <v>371.19901000000004</v>
      </c>
      <c r="DJ27" s="25">
        <v>9.5941400000000012</v>
      </c>
      <c r="DK27" s="25">
        <v>89.36242</v>
      </c>
      <c r="DL27" s="25">
        <v>385.66655000000003</v>
      </c>
      <c r="DM27" s="25">
        <v>342.46582000000001</v>
      </c>
      <c r="DN27" s="25">
        <v>190.74338999999998</v>
      </c>
      <c r="DO27" s="25">
        <v>172.86923999999999</v>
      </c>
      <c r="DP27" s="25">
        <v>47.9848</v>
      </c>
      <c r="DQ27" s="25">
        <v>112.23289</v>
      </c>
      <c r="DR27" s="28">
        <v>148.53375</v>
      </c>
      <c r="DS27" s="24">
        <v>185.57132000000001</v>
      </c>
      <c r="DT27" s="25">
        <v>346.81112000000002</v>
      </c>
      <c r="DU27" s="25">
        <v>371.19901000000004</v>
      </c>
      <c r="DV27" s="25">
        <v>9.5941400000000012</v>
      </c>
      <c r="DW27" s="25">
        <v>89.36242</v>
      </c>
      <c r="DX27" s="25">
        <v>385.66655000000003</v>
      </c>
      <c r="DY27" s="25">
        <v>342.46582000000001</v>
      </c>
      <c r="DZ27" s="25">
        <v>190.74338999999998</v>
      </c>
      <c r="EA27" s="25">
        <v>172.86923999999999</v>
      </c>
      <c r="EB27" s="25">
        <v>47.9848</v>
      </c>
      <c r="EC27" s="25">
        <v>112.23289</v>
      </c>
      <c r="ED27" s="26">
        <v>148.53375</v>
      </c>
      <c r="EE27" s="27">
        <v>71.719289999999987</v>
      </c>
      <c r="EF27" s="25"/>
      <c r="EG27" s="25">
        <v>0.27335999999999999</v>
      </c>
      <c r="EH27" s="25"/>
      <c r="EI27" s="25"/>
      <c r="EJ27" s="25">
        <v>11.27908</v>
      </c>
      <c r="EK27" s="25"/>
      <c r="EL27" s="25"/>
      <c r="EM27" s="25">
        <v>4.0840000000000001E-2</v>
      </c>
      <c r="EN27" s="25"/>
      <c r="EO27" s="25"/>
      <c r="EP27" s="28"/>
      <c r="EQ27" s="24"/>
      <c r="ER27" s="25"/>
      <c r="ES27" s="25">
        <v>15.62955</v>
      </c>
      <c r="ET27" s="25"/>
      <c r="EU27" s="25"/>
      <c r="EV27" s="25"/>
      <c r="EW27" s="25"/>
      <c r="EX27" s="25"/>
      <c r="EY27" s="25"/>
      <c r="EZ27" s="25">
        <v>17.96406</v>
      </c>
      <c r="FA27" s="25"/>
      <c r="FB27" s="26"/>
      <c r="FC27" s="27"/>
      <c r="FD27" s="25">
        <v>114.81547999999999</v>
      </c>
      <c r="FE27" s="25"/>
      <c r="FF27" s="25"/>
      <c r="FG27" s="25"/>
      <c r="FH27" s="25"/>
      <c r="FI27" s="25"/>
      <c r="FJ27" s="25"/>
      <c r="FK27" s="25"/>
      <c r="FL27" s="25"/>
      <c r="FM27" s="25"/>
      <c r="FN27" s="26"/>
      <c r="FO27" s="50"/>
      <c r="FP27" s="25"/>
      <c r="FQ27" s="25">
        <v>6.4189799999999995</v>
      </c>
      <c r="FR27" s="25"/>
      <c r="FS27" s="25"/>
      <c r="FT27" s="25"/>
      <c r="FU27" s="25">
        <v>66.266449999999992</v>
      </c>
      <c r="FV27" s="25"/>
      <c r="FW27" s="25">
        <v>63.112370000000006</v>
      </c>
      <c r="FX27" s="25"/>
      <c r="FY27" s="25">
        <v>60.92212</v>
      </c>
      <c r="FZ27" s="28">
        <f>VLOOKUP(B27,'[1]Tablas 2016'!$A$3:$N$27,13,FALSE)</f>
        <v>18.245049999999999</v>
      </c>
      <c r="GA27" s="24">
        <v>7.3350799999999996</v>
      </c>
      <c r="GB27" s="25"/>
      <c r="GC27" s="25"/>
      <c r="GD27" s="25">
        <v>24.337689999999998</v>
      </c>
      <c r="GE27" s="25"/>
      <c r="GF27" s="25"/>
      <c r="GG27" s="25">
        <v>26.366859999999999</v>
      </c>
      <c r="GH27" s="25">
        <v>4.5900600585937497</v>
      </c>
      <c r="GI27" s="25">
        <v>39.139550781250001</v>
      </c>
      <c r="GJ27" s="25">
        <v>38.590000000000003</v>
      </c>
      <c r="GK27" s="25">
        <v>37.666730468750004</v>
      </c>
      <c r="GL27" s="28">
        <v>76.7305390625</v>
      </c>
      <c r="GM27" s="24"/>
      <c r="GN27" s="25"/>
      <c r="GO27" s="25"/>
      <c r="GP27" s="25"/>
      <c r="GQ27" s="25">
        <v>0.79803999999999997</v>
      </c>
      <c r="GR27" s="25">
        <v>4.0350200000000003</v>
      </c>
      <c r="GS27" s="25"/>
      <c r="GT27" s="25"/>
      <c r="GU27" s="25"/>
      <c r="GV27" s="25"/>
      <c r="GW27" s="25"/>
      <c r="GX27" s="28"/>
      <c r="GY27" s="24"/>
      <c r="GZ27" s="25"/>
      <c r="HA27" s="25"/>
      <c r="HB27" s="25">
        <v>2.0121099999999998</v>
      </c>
      <c r="HC27" s="25"/>
      <c r="HD27" s="25"/>
      <c r="HE27" s="25"/>
      <c r="HF27" s="25"/>
      <c r="HG27" s="25">
        <v>6.8239999999999998</v>
      </c>
      <c r="HH27" s="25">
        <v>7.3600000000000002E-3</v>
      </c>
      <c r="HI27" s="25"/>
      <c r="HJ27" s="25"/>
      <c r="HK27" s="25"/>
      <c r="HL27" s="25"/>
      <c r="HM27" s="25">
        <v>0.35389999999999999</v>
      </c>
      <c r="HN27" s="25"/>
      <c r="HO27" s="25"/>
      <c r="HP27" s="25"/>
      <c r="HQ27" s="25"/>
      <c r="HR27" s="25"/>
      <c r="HS27" s="25"/>
      <c r="HT27" s="25"/>
      <c r="HU27" s="25"/>
      <c r="HV27" s="28"/>
      <c r="HW27" s="24"/>
      <c r="HX27" s="25"/>
      <c r="HY27" s="25"/>
      <c r="HZ27" s="25"/>
      <c r="IA27" s="25"/>
      <c r="IB27" s="25"/>
      <c r="IC27" s="25"/>
      <c r="ID27" s="25"/>
      <c r="IE27" s="25"/>
      <c r="IF27" s="34" t="s">
        <v>36</v>
      </c>
      <c r="IG27" s="25"/>
      <c r="IH27" s="28"/>
      <c r="II27" s="25"/>
      <c r="IJ27" s="25" t="s">
        <v>36</v>
      </c>
      <c r="IK27" s="25"/>
      <c r="IL27" s="25" t="s">
        <v>36</v>
      </c>
      <c r="IM27" s="25" t="s">
        <v>36</v>
      </c>
      <c r="IN27" s="25" t="s">
        <v>36</v>
      </c>
      <c r="IO27" s="25" t="s">
        <v>36</v>
      </c>
      <c r="IP27" s="25" t="s">
        <v>36</v>
      </c>
      <c r="IQ27" s="25" t="s">
        <v>36</v>
      </c>
      <c r="IR27" s="25" t="s">
        <v>36</v>
      </c>
      <c r="IS27" s="25" t="s">
        <v>36</v>
      </c>
      <c r="IT27" s="25" t="s">
        <v>36</v>
      </c>
      <c r="IU27" s="25" t="s">
        <v>36</v>
      </c>
      <c r="IV27" s="25" t="s">
        <v>36</v>
      </c>
      <c r="IW27" s="25" t="s">
        <v>36</v>
      </c>
      <c r="IX27" s="25" t="s">
        <v>36</v>
      </c>
      <c r="IY27" s="25" t="s">
        <v>36</v>
      </c>
      <c r="IZ27" s="25" t="s">
        <v>36</v>
      </c>
      <c r="JA27" s="25" t="s">
        <v>36</v>
      </c>
      <c r="JB27" s="25" t="s">
        <v>36</v>
      </c>
      <c r="JC27" s="25" t="s">
        <v>36</v>
      </c>
      <c r="JD27" s="25" t="s">
        <v>36</v>
      </c>
      <c r="JE27" s="25" t="s">
        <v>36</v>
      </c>
      <c r="JF27" s="25">
        <v>3.8249999999999999E-2</v>
      </c>
      <c r="JG27" s="25" t="s">
        <v>36</v>
      </c>
      <c r="JH27" s="25" t="s">
        <v>36</v>
      </c>
    </row>
    <row r="28" spans="2:268" s="3" customFormat="1" ht="13.5" x14ac:dyDescent="0.2">
      <c r="B28" s="23" t="s">
        <v>10</v>
      </c>
      <c r="C28" s="24">
        <v>312.53299999999996</v>
      </c>
      <c r="D28" s="25">
        <v>223.95500000000001</v>
      </c>
      <c r="E28" s="25">
        <v>143.423</v>
      </c>
      <c r="F28" s="25">
        <v>165.22900000000001</v>
      </c>
      <c r="G28" s="25">
        <v>166.779</v>
      </c>
      <c r="H28" s="25">
        <v>110.08199999999999</v>
      </c>
      <c r="I28" s="25">
        <v>165.12299999999999</v>
      </c>
      <c r="J28" s="25">
        <v>165.12299999999999</v>
      </c>
      <c r="K28" s="25">
        <v>114.684</v>
      </c>
      <c r="L28" s="25">
        <v>181.61799999999999</v>
      </c>
      <c r="M28" s="25">
        <v>52.64</v>
      </c>
      <c r="N28" s="26">
        <v>218.16600000000003</v>
      </c>
      <c r="O28" s="27">
        <v>51.48</v>
      </c>
      <c r="P28" s="25">
        <v>150.26300000000001</v>
      </c>
      <c r="Q28" s="25">
        <v>137.52500000000001</v>
      </c>
      <c r="R28" s="25">
        <v>183.71</v>
      </c>
      <c r="S28" s="25">
        <v>141.63900000000001</v>
      </c>
      <c r="T28" s="25">
        <v>94.438000000000002</v>
      </c>
      <c r="U28" s="25">
        <v>211.964</v>
      </c>
      <c r="V28" s="25">
        <v>98.441000000000003</v>
      </c>
      <c r="W28" s="25">
        <v>137.02799999999999</v>
      </c>
      <c r="X28" s="25">
        <v>245.23</v>
      </c>
      <c r="Y28" s="25">
        <v>138.559</v>
      </c>
      <c r="Z28" s="28">
        <v>224.10199999999998</v>
      </c>
      <c r="AA28" s="24">
        <v>145.90600000000001</v>
      </c>
      <c r="AB28" s="25">
        <v>129.16999999999999</v>
      </c>
      <c r="AC28" s="25">
        <v>247.18</v>
      </c>
      <c r="AD28" s="25">
        <v>103.349</v>
      </c>
      <c r="AE28" s="25">
        <v>212.64699999999999</v>
      </c>
      <c r="AF28" s="25">
        <v>229.27600000000001</v>
      </c>
      <c r="AG28" s="25">
        <v>238.86799999999999</v>
      </c>
      <c r="AH28" s="25">
        <v>275.51700000000005</v>
      </c>
      <c r="AI28" s="25">
        <v>187.08199999999999</v>
      </c>
      <c r="AJ28" s="25">
        <v>134.25</v>
      </c>
      <c r="AK28" s="25">
        <v>209.17500000000001</v>
      </c>
      <c r="AL28" s="26">
        <v>164.04599999999999</v>
      </c>
      <c r="AM28" s="27">
        <v>216.328</v>
      </c>
      <c r="AN28" s="25">
        <v>99.825000000000003</v>
      </c>
      <c r="AO28" s="25">
        <v>263.50299999999999</v>
      </c>
      <c r="AP28" s="25">
        <v>140.75200000000001</v>
      </c>
      <c r="AQ28" s="25">
        <v>255.661</v>
      </c>
      <c r="AR28" s="25">
        <v>202.40100000000001</v>
      </c>
      <c r="AS28" s="25">
        <v>299.81799999999998</v>
      </c>
      <c r="AT28" s="25">
        <v>215.11700000000002</v>
      </c>
      <c r="AU28" s="25">
        <v>263.84399999999999</v>
      </c>
      <c r="AV28" s="25">
        <v>264.17700000000002</v>
      </c>
      <c r="AW28" s="25">
        <v>361.42899999999997</v>
      </c>
      <c r="AX28" s="28">
        <v>162.11699999999999</v>
      </c>
      <c r="AY28" s="24">
        <v>267.60700000000003</v>
      </c>
      <c r="AZ28" s="25">
        <v>201.98700000000002</v>
      </c>
      <c r="BA28" s="25">
        <v>283.48400000000004</v>
      </c>
      <c r="BB28" s="25">
        <v>245.678</v>
      </c>
      <c r="BC28" s="25">
        <v>308.88599999999997</v>
      </c>
      <c r="BD28" s="25">
        <v>311.73699999999997</v>
      </c>
      <c r="BE28" s="25">
        <v>532.59400000000005</v>
      </c>
      <c r="BF28" s="25">
        <v>368.35599999999999</v>
      </c>
      <c r="BG28" s="25">
        <v>227.655</v>
      </c>
      <c r="BH28" s="25">
        <v>232.90100000000001</v>
      </c>
      <c r="BI28" s="25">
        <v>366.95299999999997</v>
      </c>
      <c r="BJ28" s="26">
        <v>349.08199999999999</v>
      </c>
      <c r="BK28" s="27">
        <v>247.13</v>
      </c>
      <c r="BL28" s="25">
        <v>429.03</v>
      </c>
      <c r="BM28" s="25">
        <v>383.45499999999998</v>
      </c>
      <c r="BN28" s="25">
        <v>414.28500000000003</v>
      </c>
      <c r="BO28" s="25">
        <v>331.03100000000001</v>
      </c>
      <c r="BP28" s="25">
        <v>403.06599999999997</v>
      </c>
      <c r="BQ28" s="25">
        <v>558.88299999999992</v>
      </c>
      <c r="BR28" s="25">
        <v>518.55200000000002</v>
      </c>
      <c r="BS28" s="25">
        <v>527.22299999999996</v>
      </c>
      <c r="BT28" s="25">
        <v>657.24399999999991</v>
      </c>
      <c r="BU28" s="25">
        <v>721.47600000000011</v>
      </c>
      <c r="BV28" s="28">
        <v>516.70402000000001</v>
      </c>
      <c r="BW28" s="24">
        <v>659.1110000000001</v>
      </c>
      <c r="BX28" s="25">
        <v>522.35900000000004</v>
      </c>
      <c r="BY28" s="25">
        <v>775.83</v>
      </c>
      <c r="BZ28" s="25">
        <v>660.18599999999992</v>
      </c>
      <c r="CA28" s="25">
        <v>854.61099999999999</v>
      </c>
      <c r="CB28" s="25">
        <v>1048.664</v>
      </c>
      <c r="CC28" s="25">
        <v>947.13799999999992</v>
      </c>
      <c r="CD28" s="25">
        <v>947.36099999999999</v>
      </c>
      <c r="CE28" s="25">
        <v>383.40100000000001</v>
      </c>
      <c r="CF28" s="25">
        <v>774.98400000000004</v>
      </c>
      <c r="CG28" s="25">
        <v>749.32400000000007</v>
      </c>
      <c r="CH28" s="26">
        <v>837.93200000000002</v>
      </c>
      <c r="CI28" s="27">
        <v>777.40424999999993</v>
      </c>
      <c r="CJ28" s="25">
        <v>363.56945999999999</v>
      </c>
      <c r="CK28" s="25">
        <v>857.91597000000002</v>
      </c>
      <c r="CL28" s="25">
        <v>344.32745999999997</v>
      </c>
      <c r="CM28" s="25">
        <v>359.21121000000005</v>
      </c>
      <c r="CN28" s="25">
        <v>646.36421000000007</v>
      </c>
      <c r="CO28" s="25">
        <v>621.20830999999998</v>
      </c>
      <c r="CP28" s="25">
        <v>624.56911000000002</v>
      </c>
      <c r="CQ28" s="25">
        <v>921.32617999999991</v>
      </c>
      <c r="CR28" s="25">
        <v>782.21763999999996</v>
      </c>
      <c r="CS28" s="25">
        <v>628.3264999999999</v>
      </c>
      <c r="CT28" s="28">
        <v>759.70625999999993</v>
      </c>
      <c r="CU28" s="24">
        <v>831.28359</v>
      </c>
      <c r="CV28" s="25">
        <v>919.10363000000007</v>
      </c>
      <c r="CW28" s="25">
        <v>774.11123999999995</v>
      </c>
      <c r="CX28" s="25">
        <v>1270.38804</v>
      </c>
      <c r="CY28" s="25">
        <v>1109.5641900000001</v>
      </c>
      <c r="CZ28" s="25">
        <v>1199.40869</v>
      </c>
      <c r="DA28" s="25">
        <v>1309.88113</v>
      </c>
      <c r="DB28" s="25">
        <v>706.53115000000003</v>
      </c>
      <c r="DC28" s="25">
        <v>565.63551000000007</v>
      </c>
      <c r="DD28" s="25">
        <v>592.7248699999999</v>
      </c>
      <c r="DE28" s="25">
        <v>638.57795999999996</v>
      </c>
      <c r="DF28" s="26">
        <v>1257.1422600000001</v>
      </c>
      <c r="DG28" s="27">
        <v>1503.75668</v>
      </c>
      <c r="DH28" s="25">
        <v>409.84865999999994</v>
      </c>
      <c r="DI28" s="25">
        <v>1498.9970599999999</v>
      </c>
      <c r="DJ28" s="25">
        <v>1348.20532</v>
      </c>
      <c r="DK28" s="25">
        <v>1272.1014299999999</v>
      </c>
      <c r="DL28" s="25">
        <v>810.92832999999996</v>
      </c>
      <c r="DM28" s="25">
        <v>741.36104</v>
      </c>
      <c r="DN28" s="25">
        <v>1669.5679700000001</v>
      </c>
      <c r="DO28" s="25">
        <v>910.64486000000011</v>
      </c>
      <c r="DP28" s="25">
        <v>1450.7766300000001</v>
      </c>
      <c r="DQ28" s="25">
        <v>1048.1869799999999</v>
      </c>
      <c r="DR28" s="28">
        <v>1024.4612199999999</v>
      </c>
      <c r="DS28" s="24">
        <v>1503.75668</v>
      </c>
      <c r="DT28" s="25">
        <v>409.84865999999994</v>
      </c>
      <c r="DU28" s="25">
        <v>1498.9970599999999</v>
      </c>
      <c r="DV28" s="25">
        <v>1348.20532</v>
      </c>
      <c r="DW28" s="25">
        <v>1272.1014299999999</v>
      </c>
      <c r="DX28" s="25">
        <v>810.92832999999996</v>
      </c>
      <c r="DY28" s="25">
        <v>741.36104</v>
      </c>
      <c r="DZ28" s="25">
        <v>1669.5679700000001</v>
      </c>
      <c r="EA28" s="25">
        <v>910.64486000000011</v>
      </c>
      <c r="EB28" s="25">
        <v>1450.7766300000001</v>
      </c>
      <c r="EC28" s="25">
        <v>1048.1869799999999</v>
      </c>
      <c r="ED28" s="26">
        <v>1024.4612199999999</v>
      </c>
      <c r="EE28" s="27">
        <v>1275.43921</v>
      </c>
      <c r="EF28" s="25">
        <v>1211.8523299999999</v>
      </c>
      <c r="EG28" s="25">
        <v>593.50522000000001</v>
      </c>
      <c r="EH28" s="25">
        <v>1360.2461699999999</v>
      </c>
      <c r="EI28" s="25">
        <v>1272.21631</v>
      </c>
      <c r="EJ28" s="25">
        <v>888.15413000000001</v>
      </c>
      <c r="EK28" s="25">
        <v>1662.00739</v>
      </c>
      <c r="EL28" s="25">
        <v>1335.7715699999999</v>
      </c>
      <c r="EM28" s="25">
        <v>1440.5123000000001</v>
      </c>
      <c r="EN28" s="25">
        <v>740.34818000000007</v>
      </c>
      <c r="EO28" s="25">
        <v>73.823449999999994</v>
      </c>
      <c r="EP28" s="28">
        <v>1372.6867400000001</v>
      </c>
      <c r="EQ28" s="24">
        <v>1120.9311499999999</v>
      </c>
      <c r="ER28" s="25">
        <v>1396.04179</v>
      </c>
      <c r="ES28" s="25">
        <v>377.34563000000003</v>
      </c>
      <c r="ET28" s="25">
        <v>1186.16605</v>
      </c>
      <c r="EU28" s="25">
        <v>1239.0093400000001</v>
      </c>
      <c r="EV28" s="25">
        <v>1804.1569099999999</v>
      </c>
      <c r="EW28" s="25">
        <v>864.07511</v>
      </c>
      <c r="EX28" s="25">
        <v>542.27734999999996</v>
      </c>
      <c r="EY28" s="25">
        <v>993.22109</v>
      </c>
      <c r="EZ28" s="25">
        <v>1006.21372</v>
      </c>
      <c r="FA28" s="25">
        <v>321.54084999999998</v>
      </c>
      <c r="FB28" s="26">
        <v>206.60194999999999</v>
      </c>
      <c r="FC28" s="27">
        <v>244.72953999999999</v>
      </c>
      <c r="FD28" s="25">
        <v>167.13227000000001</v>
      </c>
      <c r="FE28" s="25">
        <v>472.28285</v>
      </c>
      <c r="FF28" s="25">
        <v>390.03672999999998</v>
      </c>
      <c r="FG28" s="25">
        <v>295.60942</v>
      </c>
      <c r="FH28" s="25">
        <v>368.03683000000001</v>
      </c>
      <c r="FI28" s="25">
        <v>408.48916000000003</v>
      </c>
      <c r="FJ28" s="25">
        <v>317.09962999999999</v>
      </c>
      <c r="FK28" s="25">
        <v>261.08496000000002</v>
      </c>
      <c r="FL28" s="25">
        <v>369.00828000000001</v>
      </c>
      <c r="FM28" s="25">
        <v>247.08636000000001</v>
      </c>
      <c r="FN28" s="26">
        <v>338.32056</v>
      </c>
      <c r="FO28" s="50">
        <v>209.73410999999999</v>
      </c>
      <c r="FP28" s="25">
        <v>276.45576</v>
      </c>
      <c r="FQ28" s="25">
        <v>257.22362999999996</v>
      </c>
      <c r="FR28" s="25">
        <v>367.73565000000002</v>
      </c>
      <c r="FS28" s="25">
        <v>388.03829999999999</v>
      </c>
      <c r="FT28" s="25">
        <v>797.40555000000006</v>
      </c>
      <c r="FU28" s="25">
        <v>970.44711000000007</v>
      </c>
      <c r="FV28" s="25">
        <v>837.09514999999988</v>
      </c>
      <c r="FW28" s="25">
        <v>766.00200999999993</v>
      </c>
      <c r="FX28" s="25">
        <v>804.17374999999993</v>
      </c>
      <c r="FY28" s="25">
        <v>1051.7970699999998</v>
      </c>
      <c r="FZ28" s="28">
        <f>VLOOKUP(B28,'[1]Tablas 2016'!$A$3:$N$27,13,FALSE)</f>
        <v>661.40986999999996</v>
      </c>
      <c r="GA28" s="24">
        <v>1161.98766</v>
      </c>
      <c r="GB28" s="25">
        <v>871.44320000000005</v>
      </c>
      <c r="GC28" s="25">
        <v>1242.1153100000001</v>
      </c>
      <c r="GD28" s="25">
        <v>869.4197999999999</v>
      </c>
      <c r="GE28" s="25">
        <v>1327.1293259429931</v>
      </c>
      <c r="GF28" s="25">
        <v>1251.7459296874999</v>
      </c>
      <c r="GG28" s="25">
        <v>1673.8447300000003</v>
      </c>
      <c r="GH28" s="25">
        <v>1214.24</v>
      </c>
      <c r="GI28" s="25">
        <v>874.8</v>
      </c>
      <c r="GJ28" s="25">
        <v>954.8</v>
      </c>
      <c r="GK28" s="25">
        <v>1184.7523969726562</v>
      </c>
      <c r="GL28" s="28">
        <v>1830.2756766357422</v>
      </c>
      <c r="GM28" s="24">
        <v>1295.4113300000001</v>
      </c>
      <c r="GN28" s="25">
        <v>1570.02909</v>
      </c>
      <c r="GO28" s="25">
        <v>699.36320000000001</v>
      </c>
      <c r="GP28" s="25">
        <v>1088.3484799999999</v>
      </c>
      <c r="GQ28" s="25">
        <v>766.29773</v>
      </c>
      <c r="GR28" s="25">
        <v>1226.8434299999999</v>
      </c>
      <c r="GS28" s="25">
        <v>1249.3994899999998</v>
      </c>
      <c r="GT28" s="25">
        <v>1441.1186800000003</v>
      </c>
      <c r="GU28" s="25">
        <v>790.70032000000003</v>
      </c>
      <c r="GV28" s="25">
        <v>550.69686999999999</v>
      </c>
      <c r="GW28" s="25">
        <v>609.1</v>
      </c>
      <c r="GX28" s="28"/>
      <c r="GY28" s="24">
        <v>601.76822000000004</v>
      </c>
      <c r="GZ28" s="25">
        <v>716.00576999999998</v>
      </c>
      <c r="HA28" s="25">
        <v>347.01893999999999</v>
      </c>
      <c r="HB28" s="25">
        <v>386.05259999999998</v>
      </c>
      <c r="HC28" s="25">
        <v>885.05630000000008</v>
      </c>
      <c r="HD28" s="25">
        <v>344.99675000000002</v>
      </c>
      <c r="HE28" s="25">
        <v>1059.84007</v>
      </c>
      <c r="HF28" s="25">
        <v>400.26799999999997</v>
      </c>
      <c r="HG28" s="25">
        <v>486.93700000000001</v>
      </c>
      <c r="HH28" s="25">
        <v>379.42885999999999</v>
      </c>
      <c r="HI28" s="25">
        <v>326.33733000000007</v>
      </c>
      <c r="HJ28" s="25">
        <v>335.95958000000002</v>
      </c>
      <c r="HK28" s="25">
        <v>406.99551000000002</v>
      </c>
      <c r="HL28" s="25">
        <v>173.70929999999998</v>
      </c>
      <c r="HM28" s="25">
        <v>346.41534999999999</v>
      </c>
      <c r="HN28" s="25">
        <v>39.458860000000001</v>
      </c>
      <c r="HO28" s="25">
        <v>176.17170000000002</v>
      </c>
      <c r="HP28" s="25">
        <v>202.78520999999998</v>
      </c>
      <c r="HQ28" s="25">
        <v>271.23048999999997</v>
      </c>
      <c r="HR28" s="25">
        <v>269.95245</v>
      </c>
      <c r="HS28" s="25">
        <v>358.31135999999998</v>
      </c>
      <c r="HT28" s="25">
        <v>103.34780000000001</v>
      </c>
      <c r="HU28" s="25">
        <v>217.11644000000001</v>
      </c>
      <c r="HV28" s="28">
        <v>176.78787</v>
      </c>
      <c r="HW28" s="24">
        <v>218.37672999999998</v>
      </c>
      <c r="HX28" s="25">
        <v>476.61070000000001</v>
      </c>
      <c r="HY28" s="25">
        <v>568.64913000000001</v>
      </c>
      <c r="HZ28" s="25">
        <v>982.42705000000001</v>
      </c>
      <c r="IA28" s="25">
        <v>102.01718999999999</v>
      </c>
      <c r="IB28" s="25">
        <v>170.41210999999998</v>
      </c>
      <c r="IC28" s="25">
        <v>434.90433999999999</v>
      </c>
      <c r="ID28" s="25">
        <v>889.85482000000002</v>
      </c>
      <c r="IE28" s="25">
        <v>990.69740000000002</v>
      </c>
      <c r="IF28" s="34">
        <v>1205.70208</v>
      </c>
      <c r="IG28" s="25">
        <v>1142.93109</v>
      </c>
      <c r="IH28" s="28">
        <v>1267.3165400000003</v>
      </c>
      <c r="II28" s="25">
        <v>1210.42498</v>
      </c>
      <c r="IJ28" s="25">
        <v>1394.6861100000001</v>
      </c>
      <c r="IK28" s="25">
        <v>1878.2016299999998</v>
      </c>
      <c r="IL28" s="25">
        <v>1678.5701200000001</v>
      </c>
      <c r="IM28" s="25">
        <v>2078.0373600000003</v>
      </c>
      <c r="IN28" s="25">
        <v>2218.2046300000002</v>
      </c>
      <c r="IO28" s="25">
        <v>1385.1391699999997</v>
      </c>
      <c r="IP28" s="25">
        <v>1794.9328600000001</v>
      </c>
      <c r="IQ28" s="25">
        <v>1641.9836500000004</v>
      </c>
      <c r="IR28" s="25">
        <v>859.63945000000001</v>
      </c>
      <c r="IS28" s="25">
        <v>1589.98999</v>
      </c>
      <c r="IT28" s="25">
        <v>1154.77151</v>
      </c>
      <c r="IU28" s="25">
        <v>1324.95597</v>
      </c>
      <c r="IV28" s="25">
        <v>1287.6658699999998</v>
      </c>
      <c r="IW28" s="25">
        <v>1616.91686</v>
      </c>
      <c r="IX28" s="25">
        <v>1087.5249999999999</v>
      </c>
      <c r="IY28" s="25">
        <v>1314.1312300000002</v>
      </c>
      <c r="IZ28" s="25">
        <v>862.20336999999995</v>
      </c>
      <c r="JA28" s="25">
        <v>1101.1885500000001</v>
      </c>
      <c r="JB28" s="25">
        <v>735.84240999999997</v>
      </c>
      <c r="JC28" s="25">
        <v>377.57688000000002</v>
      </c>
      <c r="JD28" s="25">
        <v>503.33112</v>
      </c>
      <c r="JE28" s="25">
        <v>843.59618</v>
      </c>
      <c r="JF28" s="25">
        <v>865.0009</v>
      </c>
      <c r="JG28" s="25">
        <v>1130.8568600000001</v>
      </c>
      <c r="JH28" s="25" t="s">
        <v>36</v>
      </c>
    </row>
    <row r="29" spans="2:268" s="3" customFormat="1" ht="13.5" x14ac:dyDescent="0.2">
      <c r="B29" s="23" t="s">
        <v>26</v>
      </c>
      <c r="C29" s="24">
        <v>100.239</v>
      </c>
      <c r="D29" s="25">
        <v>30.087</v>
      </c>
      <c r="E29" s="25">
        <v>6.3460000000000001</v>
      </c>
      <c r="F29" s="25">
        <v>8.0999999999999989E-2</v>
      </c>
      <c r="G29" s="25">
        <v>30.013999999999999</v>
      </c>
      <c r="H29" s="25">
        <v>0.76900000000000002</v>
      </c>
      <c r="I29" s="25"/>
      <c r="J29" s="25">
        <v>1.736</v>
      </c>
      <c r="K29" s="25">
        <v>11.615</v>
      </c>
      <c r="L29" s="25">
        <v>1.175</v>
      </c>
      <c r="M29" s="25"/>
      <c r="N29" s="26">
        <v>28.243000000000002</v>
      </c>
      <c r="O29" s="27"/>
      <c r="P29" s="25"/>
      <c r="Q29" s="25">
        <v>4.1109999999999998</v>
      </c>
      <c r="R29" s="25">
        <v>14.436000000000002</v>
      </c>
      <c r="S29" s="25">
        <v>51.703999999999994</v>
      </c>
      <c r="T29" s="25">
        <v>78.515000000000001</v>
      </c>
      <c r="U29" s="25">
        <v>71.945999999999998</v>
      </c>
      <c r="V29" s="25">
        <v>25.85</v>
      </c>
      <c r="W29" s="25">
        <v>0.32799999999999996</v>
      </c>
      <c r="X29" s="25">
        <v>16.98</v>
      </c>
      <c r="Y29" s="25">
        <v>12.724</v>
      </c>
      <c r="Z29" s="28">
        <v>96.91</v>
      </c>
      <c r="AA29" s="24"/>
      <c r="AB29" s="25">
        <v>0.318</v>
      </c>
      <c r="AC29" s="25">
        <v>2.4E-2</v>
      </c>
      <c r="AD29" s="25">
        <v>57.445999999999998</v>
      </c>
      <c r="AE29" s="25">
        <v>21.891999999999999</v>
      </c>
      <c r="AF29" s="25">
        <v>54.832000000000001</v>
      </c>
      <c r="AG29" s="25">
        <v>2.101</v>
      </c>
      <c r="AH29" s="25">
        <v>13.838000000000001</v>
      </c>
      <c r="AI29" s="25">
        <v>106.63</v>
      </c>
      <c r="AJ29" s="25"/>
      <c r="AK29" s="25">
        <v>34.1</v>
      </c>
      <c r="AL29" s="26">
        <v>359.37800000000004</v>
      </c>
      <c r="AM29" s="27">
        <v>1.7450000000000001</v>
      </c>
      <c r="AN29" s="25">
        <v>0.183</v>
      </c>
      <c r="AO29" s="25">
        <v>119.02</v>
      </c>
      <c r="AP29" s="25">
        <v>146.88800000000001</v>
      </c>
      <c r="AQ29" s="25">
        <v>167.99099999999996</v>
      </c>
      <c r="AR29" s="25">
        <v>9.1870000000000012</v>
      </c>
      <c r="AS29" s="25">
        <v>164.73200000000003</v>
      </c>
      <c r="AT29" s="25">
        <v>177.68199999999999</v>
      </c>
      <c r="AU29" s="25">
        <v>141.809</v>
      </c>
      <c r="AV29" s="25"/>
      <c r="AW29" s="25">
        <v>76.835999999999999</v>
      </c>
      <c r="AX29" s="28">
        <v>308.59500000000003</v>
      </c>
      <c r="AY29" s="24">
        <v>38.587000000000003</v>
      </c>
      <c r="AZ29" s="25">
        <v>116.69199999999999</v>
      </c>
      <c r="BA29" s="25">
        <v>249.13499999999999</v>
      </c>
      <c r="BB29" s="25">
        <v>92.304000000000016</v>
      </c>
      <c r="BC29" s="25">
        <v>25.429000000000002</v>
      </c>
      <c r="BD29" s="25">
        <v>103.357</v>
      </c>
      <c r="BE29" s="25">
        <v>264.56199999999995</v>
      </c>
      <c r="BF29" s="25">
        <v>102.16</v>
      </c>
      <c r="BG29" s="25">
        <v>151.67099999999999</v>
      </c>
      <c r="BH29" s="25">
        <v>212.67</v>
      </c>
      <c r="BI29" s="25">
        <v>126.919</v>
      </c>
      <c r="BJ29" s="26">
        <v>171.15099999999998</v>
      </c>
      <c r="BK29" s="27">
        <v>123.337</v>
      </c>
      <c r="BL29" s="25">
        <v>73.236000000000004</v>
      </c>
      <c r="BM29" s="25">
        <v>132.60600000000002</v>
      </c>
      <c r="BN29" s="25">
        <v>93.74799999999999</v>
      </c>
      <c r="BO29" s="25">
        <v>100.28100000000001</v>
      </c>
      <c r="BP29" s="25">
        <v>223.48199999999997</v>
      </c>
      <c r="BQ29" s="25">
        <v>160.00399999999999</v>
      </c>
      <c r="BR29" s="25">
        <v>319.30200000000002</v>
      </c>
      <c r="BS29" s="25">
        <v>74.417000000000002</v>
      </c>
      <c r="BT29" s="25">
        <v>264.33700000000005</v>
      </c>
      <c r="BU29" s="25">
        <v>51.548999999999999</v>
      </c>
      <c r="BV29" s="28">
        <v>103.12669</v>
      </c>
      <c r="BW29" s="24">
        <v>161.27800000000002</v>
      </c>
      <c r="BX29" s="25">
        <v>69.438000000000002</v>
      </c>
      <c r="BY29" s="25">
        <v>134.84199999999998</v>
      </c>
      <c r="BZ29" s="25">
        <v>54.361999999999995</v>
      </c>
      <c r="CA29" s="25">
        <v>176.60499999999999</v>
      </c>
      <c r="CB29" s="25">
        <v>131.46900000000002</v>
      </c>
      <c r="CC29" s="25">
        <v>52.445</v>
      </c>
      <c r="CD29" s="25">
        <v>29.635000000000002</v>
      </c>
      <c r="CE29" s="25">
        <v>71.832999999999998</v>
      </c>
      <c r="CF29" s="25">
        <v>52.753999999999991</v>
      </c>
      <c r="CG29" s="25">
        <v>176.65</v>
      </c>
      <c r="CH29" s="26">
        <v>272.69</v>
      </c>
      <c r="CI29" s="27">
        <v>160.97086000000002</v>
      </c>
      <c r="CJ29" s="25">
        <v>91.250019999999992</v>
      </c>
      <c r="CK29" s="25">
        <v>279.30880000000002</v>
      </c>
      <c r="CL29" s="25">
        <v>152.09053999999998</v>
      </c>
      <c r="CM29" s="25">
        <v>92.995899999999992</v>
      </c>
      <c r="CN29" s="25">
        <v>139.11842000000001</v>
      </c>
      <c r="CO29" s="25">
        <v>110.84110999999999</v>
      </c>
      <c r="CP29" s="25">
        <v>129.16800000000001</v>
      </c>
      <c r="CQ29" s="25">
        <v>56.038359999999997</v>
      </c>
      <c r="CR29" s="25">
        <v>60.061959999999999</v>
      </c>
      <c r="CS29" s="25">
        <v>51.668750000000003</v>
      </c>
      <c r="CT29" s="28">
        <v>147.66571999999999</v>
      </c>
      <c r="CU29" s="24">
        <v>72.74618000000001</v>
      </c>
      <c r="CV29" s="25"/>
      <c r="CW29" s="25">
        <v>125.45222000000001</v>
      </c>
      <c r="CX29" s="25">
        <v>157.84920000000002</v>
      </c>
      <c r="CY29" s="25">
        <v>73.338769999999997</v>
      </c>
      <c r="CZ29" s="25">
        <v>161.16769999999997</v>
      </c>
      <c r="DA29" s="25">
        <v>51.382150000000003</v>
      </c>
      <c r="DB29" s="25">
        <v>87.243949999999998</v>
      </c>
      <c r="DC29" s="25">
        <v>132.47542999999999</v>
      </c>
      <c r="DD29" s="25">
        <v>176.92358999999996</v>
      </c>
      <c r="DE29" s="25">
        <v>69.331009999999992</v>
      </c>
      <c r="DF29" s="26">
        <v>215.53786000000002</v>
      </c>
      <c r="DG29" s="27">
        <v>78.454509999999985</v>
      </c>
      <c r="DH29" s="25">
        <v>67.473249999999993</v>
      </c>
      <c r="DI29" s="25">
        <v>32.102400000000003</v>
      </c>
      <c r="DJ29" s="25">
        <v>55.722830000000002</v>
      </c>
      <c r="DK29" s="25">
        <v>45.17362</v>
      </c>
      <c r="DL29" s="25">
        <v>97.096599999999995</v>
      </c>
      <c r="DM29" s="25">
        <v>176.83358000000001</v>
      </c>
      <c r="DN29" s="25">
        <v>221.92586</v>
      </c>
      <c r="DO29" s="25">
        <v>87.477990000000005</v>
      </c>
      <c r="DP29" s="25">
        <v>51.929549999999999</v>
      </c>
      <c r="DQ29" s="25">
        <v>118.05513000000001</v>
      </c>
      <c r="DR29" s="28">
        <v>219.84323999999998</v>
      </c>
      <c r="DS29" s="24">
        <v>78.454509999999985</v>
      </c>
      <c r="DT29" s="25">
        <v>67.473249999999993</v>
      </c>
      <c r="DU29" s="25">
        <v>32.102400000000003</v>
      </c>
      <c r="DV29" s="25">
        <v>55.722830000000002</v>
      </c>
      <c r="DW29" s="25">
        <v>45.17362</v>
      </c>
      <c r="DX29" s="25">
        <v>97.096599999999995</v>
      </c>
      <c r="DY29" s="25">
        <v>176.83358000000001</v>
      </c>
      <c r="DZ29" s="25">
        <v>221.92586</v>
      </c>
      <c r="EA29" s="25">
        <v>87.477990000000005</v>
      </c>
      <c r="EB29" s="25">
        <v>51.929549999999999</v>
      </c>
      <c r="EC29" s="25">
        <v>118.05513000000001</v>
      </c>
      <c r="ED29" s="26">
        <v>219.84323999999998</v>
      </c>
      <c r="EE29" s="27">
        <v>69.67362</v>
      </c>
      <c r="EF29" s="25">
        <v>93.907470000000018</v>
      </c>
      <c r="EG29" s="25">
        <v>109.75019000000002</v>
      </c>
      <c r="EH29" s="25">
        <v>58.116550000000004</v>
      </c>
      <c r="EI29" s="25">
        <v>57.639420000000001</v>
      </c>
      <c r="EJ29" s="25">
        <v>83.39388000000001</v>
      </c>
      <c r="EK29" s="25">
        <v>58.636719999999997</v>
      </c>
      <c r="EL29" s="25">
        <v>181.28128999999998</v>
      </c>
      <c r="EM29" s="25">
        <v>175.47372999999999</v>
      </c>
      <c r="EN29" s="25">
        <v>12.284559999999999</v>
      </c>
      <c r="EO29" s="25">
        <v>64.931970000000007</v>
      </c>
      <c r="EP29" s="28">
        <v>162.00272000000001</v>
      </c>
      <c r="EQ29" s="24">
        <v>141.27699000000001</v>
      </c>
      <c r="ER29" s="25"/>
      <c r="ES29" s="25">
        <v>129.82998000000001</v>
      </c>
      <c r="ET29" s="25"/>
      <c r="EU29" s="25">
        <v>62.069459999999999</v>
      </c>
      <c r="EV29" s="25">
        <v>94.897270000000006</v>
      </c>
      <c r="EW29" s="25"/>
      <c r="EX29" s="25">
        <v>63.381639999999997</v>
      </c>
      <c r="EY29" s="25">
        <v>65.671019999999999</v>
      </c>
      <c r="EZ29" s="25">
        <v>75.343190000000007</v>
      </c>
      <c r="FA29" s="25">
        <v>67.949799999999996</v>
      </c>
      <c r="FB29" s="26">
        <v>126.26694000000001</v>
      </c>
      <c r="FC29" s="27">
        <v>19.920010000000001</v>
      </c>
      <c r="FD29" s="25"/>
      <c r="FE29" s="25">
        <v>120.27842</v>
      </c>
      <c r="FF29" s="25">
        <v>21.836639999999999</v>
      </c>
      <c r="FG29" s="25">
        <v>68.040080000000003</v>
      </c>
      <c r="FH29" s="25"/>
      <c r="FI29" s="25">
        <v>33.286549999999998</v>
      </c>
      <c r="FJ29" s="25">
        <v>102.02330000000001</v>
      </c>
      <c r="FK29" s="25">
        <v>4.4075899999999999</v>
      </c>
      <c r="FL29" s="25">
        <v>58.621259999999999</v>
      </c>
      <c r="FM29" s="25">
        <v>180.93217999999999</v>
      </c>
      <c r="FN29" s="26"/>
      <c r="FO29" s="50">
        <v>69.840069999999997</v>
      </c>
      <c r="FP29" s="25">
        <v>99.830679999999987</v>
      </c>
      <c r="FQ29" s="25">
        <v>142.74105</v>
      </c>
      <c r="FR29" s="25">
        <v>43.764589999999998</v>
      </c>
      <c r="FS29" s="25">
        <v>108.52485</v>
      </c>
      <c r="FT29" s="25">
        <v>114.75984</v>
      </c>
      <c r="FU29" s="25">
        <v>132.53908999999999</v>
      </c>
      <c r="FV29" s="25">
        <v>167.04853000000003</v>
      </c>
      <c r="FW29" s="25">
        <v>14.562879999999998</v>
      </c>
      <c r="FX29" s="25">
        <v>58.594899999999996</v>
      </c>
      <c r="FY29" s="25">
        <v>97.505130000000008</v>
      </c>
      <c r="FZ29" s="28">
        <f>VLOOKUP(B29,'[1]Tablas 2016'!$A$3:$N$27,13,FALSE)</f>
        <v>284.06642000000005</v>
      </c>
      <c r="GA29" s="24">
        <v>168.32813999999999</v>
      </c>
      <c r="GB29" s="25">
        <v>193.84976</v>
      </c>
      <c r="GC29" s="25">
        <v>100.63627000000001</v>
      </c>
      <c r="GD29" s="25">
        <v>114.88343</v>
      </c>
      <c r="GE29" s="25">
        <v>200.0498186035156</v>
      </c>
      <c r="GF29" s="25">
        <v>200.25482751464841</v>
      </c>
      <c r="GG29" s="25">
        <v>250.49506999999997</v>
      </c>
      <c r="GH29" s="25">
        <v>403.98</v>
      </c>
      <c r="GI29" s="25">
        <v>385.95</v>
      </c>
      <c r="GJ29" s="25">
        <v>216.88</v>
      </c>
      <c r="GK29" s="25">
        <v>263.24195100784306</v>
      </c>
      <c r="GL29" s="28">
        <v>329.54309381103519</v>
      </c>
      <c r="GM29" s="24"/>
      <c r="GN29" s="25"/>
      <c r="GO29" s="25"/>
      <c r="GP29" s="25">
        <v>109.56218000000001</v>
      </c>
      <c r="GQ29" s="25">
        <v>13.732479999999999</v>
      </c>
      <c r="GR29" s="25">
        <v>101.78199000000001</v>
      </c>
      <c r="GS29" s="25">
        <v>44.499470000000002</v>
      </c>
      <c r="GT29" s="25">
        <v>278.67670000000004</v>
      </c>
      <c r="GU29" s="25"/>
      <c r="GV29" s="25">
        <v>420.92070000000007</v>
      </c>
      <c r="GW29" s="25"/>
      <c r="GX29" s="28"/>
      <c r="GY29" s="24">
        <v>179.85110999999998</v>
      </c>
      <c r="GZ29" s="25">
        <v>34.56</v>
      </c>
      <c r="HA29" s="25">
        <v>159.71216000000001</v>
      </c>
      <c r="HB29" s="25">
        <v>111.20140999999998</v>
      </c>
      <c r="HC29" s="25">
        <v>152.18349999999998</v>
      </c>
      <c r="HD29" s="25">
        <v>150.7457</v>
      </c>
      <c r="HE29" s="25">
        <v>315.36770000000001</v>
      </c>
      <c r="HF29" s="25">
        <v>177.73400000000001</v>
      </c>
      <c r="HG29" s="25">
        <v>148.51599999999999</v>
      </c>
      <c r="HH29" s="25">
        <v>206.80944</v>
      </c>
      <c r="HI29" s="25">
        <v>147.19904000000002</v>
      </c>
      <c r="HJ29" s="25">
        <v>159.16895000000002</v>
      </c>
      <c r="HK29" s="25">
        <v>63.741860000000003</v>
      </c>
      <c r="HL29" s="25">
        <v>46.515279999999997</v>
      </c>
      <c r="HM29" s="25">
        <v>60.376889999999996</v>
      </c>
      <c r="HN29" s="25">
        <v>142.36439999999999</v>
      </c>
      <c r="HO29" s="25">
        <v>100.0945</v>
      </c>
      <c r="HP29" s="25">
        <v>5.63504</v>
      </c>
      <c r="HQ29" s="25">
        <v>148.51132999999999</v>
      </c>
      <c r="HR29" s="25">
        <v>169.32381000000001</v>
      </c>
      <c r="HS29" s="25">
        <v>110.4969</v>
      </c>
      <c r="HT29" s="25">
        <v>71.943799999999982</v>
      </c>
      <c r="HU29" s="25">
        <v>240.33920000000001</v>
      </c>
      <c r="HV29" s="28">
        <v>186.23617999999999</v>
      </c>
      <c r="HW29" s="24">
        <v>178.47155000000001</v>
      </c>
      <c r="HX29" s="25">
        <v>261.23969999999997</v>
      </c>
      <c r="HY29" s="25">
        <v>139.31571</v>
      </c>
      <c r="HZ29" s="25">
        <v>232.99589</v>
      </c>
      <c r="IA29" s="25">
        <v>147.11466999999999</v>
      </c>
      <c r="IB29" s="25">
        <v>115.88986</v>
      </c>
      <c r="IC29" s="25">
        <v>270.07583999999997</v>
      </c>
      <c r="ID29" s="25">
        <v>153.12877999999998</v>
      </c>
      <c r="IE29" s="25">
        <v>311.87565000000001</v>
      </c>
      <c r="IF29" s="34">
        <v>109.35163</v>
      </c>
      <c r="IG29" s="25">
        <v>372.25737000000004</v>
      </c>
      <c r="IH29" s="28">
        <v>299.48374999999999</v>
      </c>
      <c r="II29" s="25">
        <v>176.93768</v>
      </c>
      <c r="IJ29" s="25">
        <v>144.77995999999999</v>
      </c>
      <c r="IK29" s="25">
        <v>219.49208000000002</v>
      </c>
      <c r="IL29" s="25">
        <v>114.82144000000001</v>
      </c>
      <c r="IM29" s="25">
        <v>170.78856000000002</v>
      </c>
      <c r="IN29" s="25">
        <v>254.27386000000001</v>
      </c>
      <c r="IO29" s="25">
        <v>100.76462000000001</v>
      </c>
      <c r="IP29" s="25">
        <v>242.97951</v>
      </c>
      <c r="IQ29" s="25">
        <v>201.56764999999999</v>
      </c>
      <c r="IR29" s="25">
        <v>47.226060000000004</v>
      </c>
      <c r="IS29" s="25">
        <v>170.17076000000003</v>
      </c>
      <c r="IT29" s="25">
        <v>157.75344000000001</v>
      </c>
      <c r="IU29" s="25">
        <v>290.94691999999998</v>
      </c>
      <c r="IV29" s="25">
        <v>249.10796000000002</v>
      </c>
      <c r="IW29" s="25">
        <v>180.08348999999998</v>
      </c>
      <c r="IX29" s="25">
        <v>108.864</v>
      </c>
      <c r="IY29" s="25">
        <v>350.93153999999998</v>
      </c>
      <c r="IZ29" s="25">
        <v>85.650399999999991</v>
      </c>
      <c r="JA29" s="25">
        <v>215.53426000000002</v>
      </c>
      <c r="JB29" s="25">
        <v>0.11442000000000001</v>
      </c>
      <c r="JC29" s="25">
        <v>167.62787</v>
      </c>
      <c r="JD29" s="25">
        <v>29.684170000000002</v>
      </c>
      <c r="JE29" s="25">
        <v>184.00320000000002</v>
      </c>
      <c r="JF29" s="25">
        <v>91.216859999999997</v>
      </c>
      <c r="JG29" s="25">
        <v>105.82560000000001</v>
      </c>
      <c r="JH29" s="25" t="s">
        <v>36</v>
      </c>
    </row>
    <row r="30" spans="2:268" s="3" customFormat="1" ht="13.5" x14ac:dyDescent="0.2">
      <c r="B30" s="23" t="s">
        <v>27</v>
      </c>
      <c r="C30" s="24"/>
      <c r="D30" s="25">
        <v>10.003</v>
      </c>
      <c r="E30" s="25">
        <v>8.218</v>
      </c>
      <c r="F30" s="25"/>
      <c r="G30" s="25"/>
      <c r="H30" s="25"/>
      <c r="I30" s="25"/>
      <c r="J30" s="25">
        <v>0.124</v>
      </c>
      <c r="K30" s="25"/>
      <c r="L30" s="25"/>
      <c r="M30" s="25"/>
      <c r="N30" s="26"/>
      <c r="O30" s="27"/>
      <c r="P30" s="25">
        <v>5.6000000000000001E-2</v>
      </c>
      <c r="Q30" s="25"/>
      <c r="R30" s="25">
        <v>51.610999999999997</v>
      </c>
      <c r="S30" s="25">
        <v>7.2380000000000004</v>
      </c>
      <c r="T30" s="25">
        <v>48.984999999999999</v>
      </c>
      <c r="U30" s="25">
        <v>40.421999999999997</v>
      </c>
      <c r="V30" s="25">
        <v>3.1349999999999998</v>
      </c>
      <c r="W30" s="25"/>
      <c r="X30" s="25">
        <v>7.8379999999999992</v>
      </c>
      <c r="Y30" s="25"/>
      <c r="Z30" s="28"/>
      <c r="AA30" s="24"/>
      <c r="AB30" s="25"/>
      <c r="AC30" s="25">
        <v>82.733000000000004</v>
      </c>
      <c r="AD30" s="25"/>
      <c r="AE30" s="25"/>
      <c r="AF30" s="25"/>
      <c r="AG30" s="25">
        <v>11.673999999999999</v>
      </c>
      <c r="AH30" s="25">
        <v>9.5869999999999997</v>
      </c>
      <c r="AI30" s="25">
        <v>5.3449999999999998</v>
      </c>
      <c r="AJ30" s="25">
        <v>3.5510000000000002</v>
      </c>
      <c r="AK30" s="25"/>
      <c r="AL30" s="26">
        <v>13.167000000000002</v>
      </c>
      <c r="AM30" s="27"/>
      <c r="AN30" s="25"/>
      <c r="AO30" s="25"/>
      <c r="AP30" s="25">
        <v>11.759</v>
      </c>
      <c r="AQ30" s="25"/>
      <c r="AR30" s="25"/>
      <c r="AS30" s="25">
        <v>318.767</v>
      </c>
      <c r="AT30" s="25">
        <v>100.072</v>
      </c>
      <c r="AU30" s="25">
        <v>251.101</v>
      </c>
      <c r="AV30" s="25">
        <v>81.501000000000005</v>
      </c>
      <c r="AW30" s="25">
        <v>164.07600000000002</v>
      </c>
      <c r="AX30" s="28">
        <v>71.048999999999992</v>
      </c>
      <c r="AY30" s="24">
        <v>81.501000000000005</v>
      </c>
      <c r="AZ30" s="25">
        <v>14.707000000000001</v>
      </c>
      <c r="BA30" s="25"/>
      <c r="BB30" s="25">
        <v>17.507999999999999</v>
      </c>
      <c r="BC30" s="25"/>
      <c r="BD30" s="25">
        <v>13.972</v>
      </c>
      <c r="BE30" s="25">
        <v>63.423999999999999</v>
      </c>
      <c r="BF30" s="25">
        <v>7.7579999999999991</v>
      </c>
      <c r="BG30" s="25">
        <v>10.786</v>
      </c>
      <c r="BH30" s="25"/>
      <c r="BI30" s="25">
        <v>10.576000000000001</v>
      </c>
      <c r="BJ30" s="26">
        <v>23.716999999999999</v>
      </c>
      <c r="BK30" s="27">
        <v>8.5999999999999993E-2</v>
      </c>
      <c r="BL30" s="25"/>
      <c r="BM30" s="25">
        <v>2.4E-2</v>
      </c>
      <c r="BN30" s="25"/>
      <c r="BO30" s="25">
        <v>76.715000000000003</v>
      </c>
      <c r="BP30" s="25"/>
      <c r="BQ30" s="25">
        <v>77.084999999999994</v>
      </c>
      <c r="BR30" s="25">
        <v>110.49900000000001</v>
      </c>
      <c r="BS30" s="25">
        <v>274.13799999999998</v>
      </c>
      <c r="BT30" s="25">
        <v>415.46200000000005</v>
      </c>
      <c r="BU30" s="25">
        <v>27.556999999999999</v>
      </c>
      <c r="BV30" s="28">
        <v>24.28518</v>
      </c>
      <c r="BW30" s="24"/>
      <c r="BX30" s="25">
        <v>0.125</v>
      </c>
      <c r="BY30" s="25">
        <v>1.256</v>
      </c>
      <c r="BZ30" s="25">
        <v>0.34799999999999998</v>
      </c>
      <c r="CA30" s="25">
        <v>0.28499999999999998</v>
      </c>
      <c r="CB30" s="25">
        <v>19.795999999999999</v>
      </c>
      <c r="CC30" s="25"/>
      <c r="CD30" s="25"/>
      <c r="CE30" s="25">
        <v>0.32</v>
      </c>
      <c r="CF30" s="25"/>
      <c r="CG30" s="25">
        <v>1.851</v>
      </c>
      <c r="CH30" s="26">
        <v>16.798000000000002</v>
      </c>
      <c r="CI30" s="27"/>
      <c r="CJ30" s="25">
        <v>0.11397</v>
      </c>
      <c r="CK30" s="25">
        <v>11.61261</v>
      </c>
      <c r="CL30" s="25">
        <v>15.470740000000001</v>
      </c>
      <c r="CM30" s="25"/>
      <c r="CN30" s="25"/>
      <c r="CO30" s="25">
        <v>0.40104000000000001</v>
      </c>
      <c r="CP30" s="25"/>
      <c r="CQ30" s="25"/>
      <c r="CR30" s="25"/>
      <c r="CS30" s="25">
        <v>34.609780000000001</v>
      </c>
      <c r="CT30" s="28">
        <v>12.136900000000001</v>
      </c>
      <c r="CU30" s="24"/>
      <c r="CV30" s="25"/>
      <c r="CW30" s="25">
        <v>32.142610000000005</v>
      </c>
      <c r="CX30" s="25">
        <v>9.6538500000000003</v>
      </c>
      <c r="CY30" s="25"/>
      <c r="CZ30" s="25">
        <v>20.195059999999998</v>
      </c>
      <c r="DA30" s="25"/>
      <c r="DB30" s="25">
        <v>7.1798500000000001</v>
      </c>
      <c r="DC30" s="25"/>
      <c r="DD30" s="25">
        <v>68.071170000000009</v>
      </c>
      <c r="DE30" s="25">
        <v>5.1080800000000002</v>
      </c>
      <c r="DF30" s="26">
        <v>19.567959999999999</v>
      </c>
      <c r="DG30" s="27">
        <v>1.1427700000000001</v>
      </c>
      <c r="DH30" s="25"/>
      <c r="DI30" s="25"/>
      <c r="DJ30" s="25"/>
      <c r="DK30" s="25"/>
      <c r="DL30" s="25"/>
      <c r="DM30" s="25">
        <v>2.9044299999999996</v>
      </c>
      <c r="DN30" s="25">
        <v>1.4556900000000002</v>
      </c>
      <c r="DO30" s="25"/>
      <c r="DP30" s="25"/>
      <c r="DQ30" s="25">
        <v>8.3981499999999993</v>
      </c>
      <c r="DR30" s="28">
        <v>1.8844000000000001</v>
      </c>
      <c r="DS30" s="24">
        <v>1.1427700000000001</v>
      </c>
      <c r="DT30" s="25"/>
      <c r="DU30" s="25"/>
      <c r="DV30" s="25"/>
      <c r="DW30" s="25"/>
      <c r="DX30" s="25"/>
      <c r="DY30" s="25">
        <v>2.9044299999999996</v>
      </c>
      <c r="DZ30" s="25">
        <v>1.4556900000000002</v>
      </c>
      <c r="EA30" s="25"/>
      <c r="EB30" s="25"/>
      <c r="EC30" s="25">
        <v>8.3981499999999993</v>
      </c>
      <c r="ED30" s="26">
        <v>1.8844000000000001</v>
      </c>
      <c r="EE30" s="27"/>
      <c r="EF30" s="25">
        <v>8.9663599999999999</v>
      </c>
      <c r="EG30" s="25">
        <v>60.910129999999995</v>
      </c>
      <c r="EH30" s="25"/>
      <c r="EI30" s="25"/>
      <c r="EJ30" s="25">
        <v>0.60692999999999997</v>
      </c>
      <c r="EK30" s="25"/>
      <c r="EL30" s="25">
        <v>2.0409299999999999</v>
      </c>
      <c r="EM30" s="25">
        <v>10.77544</v>
      </c>
      <c r="EN30" s="25">
        <v>4.3343100000000003</v>
      </c>
      <c r="EO30" s="25"/>
      <c r="EP30" s="28">
        <v>0.64051999999999998</v>
      </c>
      <c r="EQ30" s="24"/>
      <c r="ER30" s="25"/>
      <c r="ES30" s="25"/>
      <c r="ET30" s="25"/>
      <c r="EU30" s="25"/>
      <c r="EV30" s="25"/>
      <c r="EW30" s="25"/>
      <c r="EX30" s="25"/>
      <c r="EY30" s="25"/>
      <c r="EZ30" s="25">
        <v>69.321680000000001</v>
      </c>
      <c r="FA30" s="25">
        <v>9.3437099999999997</v>
      </c>
      <c r="FB30" s="26">
        <v>1.8773500000000001</v>
      </c>
      <c r="FC30" s="27"/>
      <c r="FD30" s="25">
        <v>3.40387</v>
      </c>
      <c r="FE30" s="25">
        <v>22.662230000000001</v>
      </c>
      <c r="FF30" s="25"/>
      <c r="FG30" s="25"/>
      <c r="FH30" s="25">
        <v>194.6</v>
      </c>
      <c r="FI30" s="25"/>
      <c r="FJ30" s="25">
        <v>1.3111900000000001</v>
      </c>
      <c r="FK30" s="25"/>
      <c r="FL30" s="25">
        <v>61.340490000000003</v>
      </c>
      <c r="FM30" s="25"/>
      <c r="FN30" s="26"/>
      <c r="FO30" s="50">
        <v>12.11026</v>
      </c>
      <c r="FP30" s="25"/>
      <c r="FQ30" s="25"/>
      <c r="FR30" s="25"/>
      <c r="FS30" s="25">
        <v>7.0150399999999999</v>
      </c>
      <c r="FT30" s="25"/>
      <c r="FU30" s="25">
        <v>175.31534000000002</v>
      </c>
      <c r="FV30" s="25">
        <v>132.7645</v>
      </c>
      <c r="FW30" s="25">
        <v>1649.52099</v>
      </c>
      <c r="FX30" s="25"/>
      <c r="FY30" s="25">
        <v>46.586390000000002</v>
      </c>
      <c r="FZ30" s="28"/>
      <c r="GA30" s="24">
        <v>5.1725199999999996</v>
      </c>
      <c r="GB30" s="25"/>
      <c r="GC30" s="25"/>
      <c r="GD30" s="25">
        <v>40.517200000000003</v>
      </c>
      <c r="GE30" s="25"/>
      <c r="GF30" s="25">
        <v>10.412189941406249</v>
      </c>
      <c r="GG30" s="25">
        <v>41.273940000000003</v>
      </c>
      <c r="GH30" s="25"/>
      <c r="GI30" s="25">
        <v>154.94999999999999</v>
      </c>
      <c r="GJ30" s="25">
        <v>117</v>
      </c>
      <c r="GK30" s="25">
        <v>209.10257812500001</v>
      </c>
      <c r="GL30" s="28">
        <v>150.46785998535157</v>
      </c>
      <c r="GM30" s="24"/>
      <c r="GN30" s="25"/>
      <c r="GO30" s="25"/>
      <c r="GP30" s="25">
        <v>171.91579999999999</v>
      </c>
      <c r="GQ30" s="25"/>
      <c r="GR30" s="25">
        <v>284.22416000000004</v>
      </c>
      <c r="GS30" s="25">
        <v>60.348769999999995</v>
      </c>
      <c r="GT30" s="25"/>
      <c r="GU30" s="25"/>
      <c r="GV30" s="25"/>
      <c r="GW30" s="25"/>
      <c r="GX30" s="28"/>
      <c r="GY30" s="24">
        <v>145.71431000000001</v>
      </c>
      <c r="GZ30" s="25">
        <v>78.010159999999999</v>
      </c>
      <c r="HA30" s="25"/>
      <c r="HB30" s="25">
        <v>144</v>
      </c>
      <c r="HC30" s="25"/>
      <c r="HD30" s="25">
        <v>22.876590000000004</v>
      </c>
      <c r="HE30" s="25"/>
      <c r="HF30" s="25"/>
      <c r="HG30" s="25">
        <v>35.682000000000002</v>
      </c>
      <c r="HH30" s="25"/>
      <c r="HI30" s="25"/>
      <c r="HJ30" s="25">
        <v>0.67224000000000006</v>
      </c>
      <c r="HK30" s="25"/>
      <c r="HL30" s="25">
        <v>0.36776999999999999</v>
      </c>
      <c r="HM30" s="25">
        <v>9.7730399999999982</v>
      </c>
      <c r="HN30" s="25">
        <v>19.439700000000002</v>
      </c>
      <c r="HO30" s="25"/>
      <c r="HP30" s="25">
        <v>1.22492</v>
      </c>
      <c r="HQ30" s="25">
        <v>35.140550000000005</v>
      </c>
      <c r="HR30" s="25">
        <v>11.229340000000001</v>
      </c>
      <c r="HS30" s="25"/>
      <c r="HT30" s="25"/>
      <c r="HU30" s="25">
        <v>62.296270000000007</v>
      </c>
      <c r="HV30" s="28">
        <v>14.484119999999999</v>
      </c>
      <c r="HW30" s="24"/>
      <c r="HX30" s="25"/>
      <c r="HY30" s="25">
        <v>20.718790000000002</v>
      </c>
      <c r="HZ30" s="25"/>
      <c r="IA30" s="25">
        <v>133.28</v>
      </c>
      <c r="IB30" s="25">
        <v>35.787120000000002</v>
      </c>
      <c r="IC30" s="25">
        <v>469.67021000000005</v>
      </c>
      <c r="ID30" s="25">
        <v>142.19999999999999</v>
      </c>
      <c r="IE30" s="25">
        <v>72.15119</v>
      </c>
      <c r="IF30" s="34" t="s">
        <v>36</v>
      </c>
      <c r="IG30" s="25">
        <v>34.475949999999997</v>
      </c>
      <c r="IH30" s="28"/>
      <c r="II30" s="25">
        <v>63.095570000000002</v>
      </c>
      <c r="IJ30" s="25"/>
      <c r="IK30" s="25">
        <v>34.080929999999995</v>
      </c>
      <c r="IL30" s="25">
        <v>17.95956</v>
      </c>
      <c r="IM30" s="25">
        <v>285.67140000000001</v>
      </c>
      <c r="IN30" s="25">
        <v>0</v>
      </c>
      <c r="IO30" s="25">
        <v>26.76699</v>
      </c>
      <c r="IP30" s="25">
        <v>75.244169999999997</v>
      </c>
      <c r="IQ30" s="25">
        <v>0.81502999999999992</v>
      </c>
      <c r="IR30" s="25">
        <v>0</v>
      </c>
      <c r="IS30" s="25" t="s">
        <v>36</v>
      </c>
      <c r="IT30" s="25">
        <v>44.68947</v>
      </c>
      <c r="IU30" s="25">
        <v>31.211959999999998</v>
      </c>
      <c r="IV30" s="25">
        <v>0</v>
      </c>
      <c r="IW30" s="25" t="s">
        <v>36</v>
      </c>
      <c r="IX30" s="25" t="s">
        <v>36</v>
      </c>
      <c r="IY30" s="25" t="s">
        <v>36</v>
      </c>
      <c r="IZ30" s="25" t="s">
        <v>36</v>
      </c>
      <c r="JA30" s="25" t="s">
        <v>36</v>
      </c>
      <c r="JB30" s="25" t="s">
        <v>36</v>
      </c>
      <c r="JC30" s="25">
        <v>42.198830000000001</v>
      </c>
      <c r="JD30" s="25">
        <v>58.558889999999998</v>
      </c>
      <c r="JE30" s="25">
        <v>140.30159</v>
      </c>
      <c r="JF30" s="25">
        <v>79.125230000000002</v>
      </c>
      <c r="JG30" s="25" t="s">
        <v>36</v>
      </c>
      <c r="JH30" s="25" t="s">
        <v>36</v>
      </c>
    </row>
    <row r="31" spans="2:268" s="3" customFormat="1" ht="13.5" x14ac:dyDescent="0.2">
      <c r="B31" s="23" t="s">
        <v>28</v>
      </c>
      <c r="C31" s="24">
        <v>19.782</v>
      </c>
      <c r="D31" s="25"/>
      <c r="E31" s="25">
        <v>14.702999999999999</v>
      </c>
      <c r="F31" s="25">
        <v>5.1999999999999998E-2</v>
      </c>
      <c r="G31" s="25">
        <v>39.835000000000001</v>
      </c>
      <c r="H31" s="25"/>
      <c r="I31" s="25">
        <v>5.8999999999999997E-2</v>
      </c>
      <c r="J31" s="25"/>
      <c r="K31" s="25">
        <v>22.154</v>
      </c>
      <c r="L31" s="25">
        <v>13.836</v>
      </c>
      <c r="M31" s="25"/>
      <c r="N31" s="26">
        <v>29.85</v>
      </c>
      <c r="O31" s="27"/>
      <c r="P31" s="25">
        <v>27.329000000000001</v>
      </c>
      <c r="Q31" s="25">
        <v>34.393000000000001</v>
      </c>
      <c r="R31" s="25">
        <v>56.23</v>
      </c>
      <c r="S31" s="25">
        <v>311.55799999999999</v>
      </c>
      <c r="T31" s="25">
        <v>152.11500000000001</v>
      </c>
      <c r="U31" s="25">
        <v>198.63499999999999</v>
      </c>
      <c r="V31" s="25">
        <v>49.817</v>
      </c>
      <c r="W31" s="25">
        <v>34.496000000000002</v>
      </c>
      <c r="X31" s="25">
        <v>30.574000000000002</v>
      </c>
      <c r="Y31" s="25">
        <v>66.028999999999996</v>
      </c>
      <c r="Z31" s="28">
        <v>60.171000000000006</v>
      </c>
      <c r="AA31" s="24">
        <v>46.142000000000003</v>
      </c>
      <c r="AB31" s="25">
        <v>34.653999999999996</v>
      </c>
      <c r="AC31" s="25">
        <v>10.233000000000001</v>
      </c>
      <c r="AD31" s="25">
        <v>92.950999999999993</v>
      </c>
      <c r="AE31" s="25">
        <v>7.4210000000000003</v>
      </c>
      <c r="AF31" s="25">
        <v>79.853999999999999</v>
      </c>
      <c r="AG31" s="25">
        <v>3.55</v>
      </c>
      <c r="AH31" s="25">
        <v>44.225000000000001</v>
      </c>
      <c r="AI31" s="25">
        <v>55.272999999999996</v>
      </c>
      <c r="AJ31" s="25">
        <v>8.4060000000000006</v>
      </c>
      <c r="AK31" s="25">
        <v>55.198999999999998</v>
      </c>
      <c r="AL31" s="26">
        <v>133.006</v>
      </c>
      <c r="AM31" s="27">
        <v>23.260999999999999</v>
      </c>
      <c r="AN31" s="25"/>
      <c r="AO31" s="25">
        <v>79.84899999999999</v>
      </c>
      <c r="AP31" s="25">
        <v>22.747</v>
      </c>
      <c r="AQ31" s="25">
        <v>64.814000000000007</v>
      </c>
      <c r="AR31" s="25">
        <v>93.204999999999998</v>
      </c>
      <c r="AS31" s="25">
        <v>58.238</v>
      </c>
      <c r="AT31" s="25">
        <v>125.37100000000001</v>
      </c>
      <c r="AU31" s="25">
        <v>204.32400000000001</v>
      </c>
      <c r="AV31" s="25">
        <v>197.35900000000001</v>
      </c>
      <c r="AW31" s="25">
        <v>54.819000000000003</v>
      </c>
      <c r="AX31" s="28">
        <v>14.117999999999999</v>
      </c>
      <c r="AY31" s="24"/>
      <c r="AZ31" s="25">
        <v>120.398</v>
      </c>
      <c r="BA31" s="25">
        <v>109.839</v>
      </c>
      <c r="BB31" s="25">
        <v>16.213999999999999</v>
      </c>
      <c r="BC31" s="25">
        <v>129.74799999999999</v>
      </c>
      <c r="BD31" s="25">
        <v>89.71</v>
      </c>
      <c r="BE31" s="25">
        <v>116.681</v>
      </c>
      <c r="BF31" s="25">
        <v>121.521</v>
      </c>
      <c r="BG31" s="25">
        <v>20.067</v>
      </c>
      <c r="BH31" s="25">
        <v>67.206000000000003</v>
      </c>
      <c r="BI31" s="25">
        <v>59.393999999999998</v>
      </c>
      <c r="BJ31" s="26">
        <v>74.103999999999999</v>
      </c>
      <c r="BK31" s="27">
        <v>11.401</v>
      </c>
      <c r="BL31" s="25">
        <v>7.532</v>
      </c>
      <c r="BM31" s="25">
        <v>84.829000000000008</v>
      </c>
      <c r="BN31" s="25">
        <v>72.954999999999998</v>
      </c>
      <c r="BO31" s="25">
        <v>35.475000000000001</v>
      </c>
      <c r="BP31" s="25">
        <v>78.862000000000009</v>
      </c>
      <c r="BQ31" s="25">
        <v>65.605000000000004</v>
      </c>
      <c r="BR31" s="25">
        <v>179.20699999999999</v>
      </c>
      <c r="BS31" s="25">
        <v>61.57</v>
      </c>
      <c r="BT31" s="25">
        <v>356.10299999999995</v>
      </c>
      <c r="BU31" s="25">
        <v>117.217</v>
      </c>
      <c r="BV31" s="28">
        <v>141.08869000000001</v>
      </c>
      <c r="BW31" s="24">
        <v>3.4630000000000001</v>
      </c>
      <c r="BX31" s="25">
        <v>14.595000000000001</v>
      </c>
      <c r="BY31" s="25">
        <v>160.67400000000001</v>
      </c>
      <c r="BZ31" s="25">
        <v>90.608000000000004</v>
      </c>
      <c r="CA31" s="25">
        <v>498.28200000000004</v>
      </c>
      <c r="CB31" s="25">
        <v>106.242</v>
      </c>
      <c r="CC31" s="25">
        <v>96.570999999999998</v>
      </c>
      <c r="CD31" s="25">
        <v>82.45</v>
      </c>
      <c r="CE31" s="25">
        <v>102.548</v>
      </c>
      <c r="CF31" s="25">
        <v>90.41</v>
      </c>
      <c r="CG31" s="25">
        <v>93.116</v>
      </c>
      <c r="CH31" s="26">
        <v>32.558</v>
      </c>
      <c r="CI31" s="27">
        <v>69.639660000000006</v>
      </c>
      <c r="CJ31" s="25">
        <v>91.250029999999995</v>
      </c>
      <c r="CK31" s="25">
        <v>15.687869999999998</v>
      </c>
      <c r="CL31" s="25">
        <v>56.757540000000006</v>
      </c>
      <c r="CM31" s="25">
        <v>13.420279999999998</v>
      </c>
      <c r="CN31" s="25">
        <v>56.281319999999994</v>
      </c>
      <c r="CO31" s="25">
        <v>107.49878000000001</v>
      </c>
      <c r="CP31" s="25">
        <v>58.784689999999998</v>
      </c>
      <c r="CQ31" s="25">
        <v>6.3592199999999997</v>
      </c>
      <c r="CR31" s="25"/>
      <c r="CS31" s="25">
        <v>84.541640000000001</v>
      </c>
      <c r="CT31" s="28">
        <v>20.18168</v>
      </c>
      <c r="CU31" s="24">
        <v>58.806260000000002</v>
      </c>
      <c r="CV31" s="25"/>
      <c r="CW31" s="25">
        <v>87.713750000000005</v>
      </c>
      <c r="CX31" s="25">
        <v>11.052399999999999</v>
      </c>
      <c r="CY31" s="25">
        <v>14.39085</v>
      </c>
      <c r="CZ31" s="25">
        <v>23.614100000000004</v>
      </c>
      <c r="DA31" s="25">
        <v>13.817160000000001</v>
      </c>
      <c r="DB31" s="25">
        <v>2.7923499999999999</v>
      </c>
      <c r="DC31" s="25">
        <v>25.50957</v>
      </c>
      <c r="DD31" s="25">
        <v>46.196799999999989</v>
      </c>
      <c r="DE31" s="25">
        <v>52.394880000000001</v>
      </c>
      <c r="DF31" s="26">
        <v>172.48064000000002</v>
      </c>
      <c r="DG31" s="27">
        <v>11.691500000000001</v>
      </c>
      <c r="DH31" s="25"/>
      <c r="DI31" s="25"/>
      <c r="DJ31" s="25"/>
      <c r="DK31" s="25"/>
      <c r="DL31" s="25"/>
      <c r="DM31" s="25">
        <v>67.421430000000001</v>
      </c>
      <c r="DN31" s="25">
        <v>26.891479999999998</v>
      </c>
      <c r="DO31" s="25">
        <v>66.909329999999997</v>
      </c>
      <c r="DP31" s="25">
        <v>471.72199999999998</v>
      </c>
      <c r="DQ31" s="25">
        <v>3.3822399999999999</v>
      </c>
      <c r="DR31" s="28">
        <v>76.316720000000004</v>
      </c>
      <c r="DS31" s="24">
        <v>11.691500000000001</v>
      </c>
      <c r="DT31" s="25"/>
      <c r="DU31" s="25"/>
      <c r="DV31" s="25"/>
      <c r="DW31" s="25"/>
      <c r="DX31" s="25"/>
      <c r="DY31" s="25">
        <v>67.421430000000001</v>
      </c>
      <c r="DZ31" s="25">
        <v>26.891479999999998</v>
      </c>
      <c r="EA31" s="25">
        <v>66.909329999999997</v>
      </c>
      <c r="EB31" s="25">
        <v>471.72199999999998</v>
      </c>
      <c r="EC31" s="25">
        <v>3.3822399999999999</v>
      </c>
      <c r="ED31" s="26">
        <v>76.316720000000004</v>
      </c>
      <c r="EE31" s="27"/>
      <c r="EF31" s="25">
        <v>3.6110799999999998</v>
      </c>
      <c r="EG31" s="25"/>
      <c r="EH31" s="25"/>
      <c r="EI31" s="25">
        <v>95.878289999999993</v>
      </c>
      <c r="EJ31" s="25"/>
      <c r="EK31" s="25"/>
      <c r="EL31" s="25">
        <v>28.973199999999999</v>
      </c>
      <c r="EM31" s="25">
        <v>32.916019999999996</v>
      </c>
      <c r="EN31" s="25">
        <v>6.5114400000000003</v>
      </c>
      <c r="EO31" s="25"/>
      <c r="EP31" s="28">
        <v>0.58262999999999998</v>
      </c>
      <c r="EQ31" s="24">
        <v>113.72429</v>
      </c>
      <c r="ER31" s="25"/>
      <c r="ES31" s="25">
        <v>114.837</v>
      </c>
      <c r="ET31" s="25"/>
      <c r="EU31" s="25"/>
      <c r="EV31" s="25">
        <v>37.829529999999998</v>
      </c>
      <c r="EW31" s="25"/>
      <c r="EX31" s="25"/>
      <c r="EY31" s="25">
        <v>456.71902</v>
      </c>
      <c r="EZ31" s="25"/>
      <c r="FA31" s="25">
        <v>6.9336599999999997</v>
      </c>
      <c r="FB31" s="26">
        <v>12.20031</v>
      </c>
      <c r="FC31" s="27">
        <v>5.49681</v>
      </c>
      <c r="FD31" s="25">
        <v>5.1865100000000002</v>
      </c>
      <c r="FE31" s="25">
        <v>19.715800000000002</v>
      </c>
      <c r="FF31" s="25">
        <v>5.4013</v>
      </c>
      <c r="FG31" s="25"/>
      <c r="FH31" s="25"/>
      <c r="FI31" s="25">
        <v>4.5387300000000002</v>
      </c>
      <c r="FJ31" s="25">
        <v>25.188110000000002</v>
      </c>
      <c r="FK31" s="25"/>
      <c r="FL31" s="25">
        <v>2.1389800000000001</v>
      </c>
      <c r="FM31" s="25">
        <v>2.6870400000000001</v>
      </c>
      <c r="FN31" s="26"/>
      <c r="FO31" s="50">
        <v>12.25456</v>
      </c>
      <c r="FP31" s="25">
        <v>15.26693</v>
      </c>
      <c r="FQ31" s="25">
        <v>34.851770000000002</v>
      </c>
      <c r="FR31" s="25">
        <v>0.27834999999999999</v>
      </c>
      <c r="FS31" s="25">
        <v>2.8611900000000001</v>
      </c>
      <c r="FT31" s="25"/>
      <c r="FU31" s="25">
        <v>49.349719999999998</v>
      </c>
      <c r="FV31" s="25"/>
      <c r="FW31" s="25"/>
      <c r="FX31" s="25">
        <v>1.65144</v>
      </c>
      <c r="FY31" s="25">
        <v>2.54318</v>
      </c>
      <c r="FZ31" s="28">
        <f>VLOOKUP(B31,'[1]Tablas 2016'!$A$3:$N$27,13,FALSE)</f>
        <v>48.529839999999993</v>
      </c>
      <c r="GA31" s="24">
        <v>13.08841</v>
      </c>
      <c r="GB31" s="25"/>
      <c r="GC31" s="25"/>
      <c r="GD31" s="25">
        <v>41.480689999999996</v>
      </c>
      <c r="GE31" s="25">
        <v>6.1489702148437502</v>
      </c>
      <c r="GF31" s="25">
        <v>2.5585600585937498</v>
      </c>
      <c r="GG31" s="25">
        <v>9.3498799999999989</v>
      </c>
      <c r="GH31" s="25">
        <v>5.62</v>
      </c>
      <c r="GI31" s="25">
        <v>60.65</v>
      </c>
      <c r="GJ31" s="25">
        <v>24.49</v>
      </c>
      <c r="GK31" s="25">
        <v>21.662159240722655</v>
      </c>
      <c r="GL31" s="28">
        <v>89.003641357421884</v>
      </c>
      <c r="GM31" s="24"/>
      <c r="GN31" s="25"/>
      <c r="GO31" s="25"/>
      <c r="GP31" s="25"/>
      <c r="GQ31" s="25">
        <v>83.894519999999986</v>
      </c>
      <c r="GR31" s="25"/>
      <c r="GS31" s="25">
        <v>11.217180000000001</v>
      </c>
      <c r="GT31" s="25">
        <v>199.11304999999999</v>
      </c>
      <c r="GU31" s="25"/>
      <c r="GV31" s="25">
        <v>54.141349999999996</v>
      </c>
      <c r="GW31" s="25"/>
      <c r="GX31" s="28"/>
      <c r="GY31" s="24">
        <v>82.396569999999997</v>
      </c>
      <c r="GZ31" s="25"/>
      <c r="HA31" s="25">
        <v>23.789370000000005</v>
      </c>
      <c r="HB31" s="25">
        <v>35.059440000000002</v>
      </c>
      <c r="HC31" s="25">
        <v>111.17343</v>
      </c>
      <c r="HD31" s="25">
        <v>3.4803999999999999</v>
      </c>
      <c r="HE31" s="25">
        <v>74.573099999999997</v>
      </c>
      <c r="HF31" s="25">
        <v>17.137</v>
      </c>
      <c r="HG31" s="25">
        <v>35.951000000000001</v>
      </c>
      <c r="HH31" s="25">
        <v>19.162419999999997</v>
      </c>
      <c r="HI31" s="25">
        <v>49.460840000000005</v>
      </c>
      <c r="HJ31" s="25">
        <v>8.5789899999999992</v>
      </c>
      <c r="HK31" s="25">
        <v>23.445499999999999</v>
      </c>
      <c r="HL31" s="25">
        <v>0.27004</v>
      </c>
      <c r="HM31" s="25"/>
      <c r="HN31" s="25">
        <v>13.289309999999999</v>
      </c>
      <c r="HO31" s="25">
        <v>4.5433999999999992</v>
      </c>
      <c r="HP31" s="25">
        <v>2.5902699999999999</v>
      </c>
      <c r="HQ31" s="25">
        <v>15.4534</v>
      </c>
      <c r="HR31" s="25">
        <v>49.954920000000001</v>
      </c>
      <c r="HS31" s="25">
        <v>32.211880000000001</v>
      </c>
      <c r="HT31" s="25">
        <v>4.4359399999999996</v>
      </c>
      <c r="HU31" s="25">
        <v>13.22376</v>
      </c>
      <c r="HV31" s="28">
        <v>14.980989999999998</v>
      </c>
      <c r="HW31" s="24">
        <v>4.6777099999999994</v>
      </c>
      <c r="HX31" s="25">
        <v>13.62513</v>
      </c>
      <c r="HY31" s="25"/>
      <c r="HZ31" s="25">
        <v>257.67289</v>
      </c>
      <c r="IA31" s="25">
        <v>27.16348</v>
      </c>
      <c r="IB31" s="25">
        <v>5.8892600000000002</v>
      </c>
      <c r="IC31" s="25">
        <v>7.5902799999999999</v>
      </c>
      <c r="ID31" s="25">
        <v>14.71311</v>
      </c>
      <c r="IE31" s="25">
        <v>13.51824</v>
      </c>
      <c r="IF31" s="34">
        <v>38.014740000000003</v>
      </c>
      <c r="IG31" s="25">
        <v>26.821829999999999</v>
      </c>
      <c r="IH31" s="28">
        <v>63.160820000000001</v>
      </c>
      <c r="II31" s="25"/>
      <c r="IJ31" s="25">
        <v>1.4584600000000001</v>
      </c>
      <c r="IK31" s="25">
        <v>17.261539999999997</v>
      </c>
      <c r="IL31" s="25">
        <v>9.7011599999999998</v>
      </c>
      <c r="IM31" s="25">
        <v>0</v>
      </c>
      <c r="IN31" s="25">
        <v>103.2192</v>
      </c>
      <c r="IO31" s="25">
        <v>3.3496899999999998</v>
      </c>
      <c r="IP31" s="25">
        <v>1.6640699999999999</v>
      </c>
      <c r="IQ31" s="25">
        <v>25.328279999999999</v>
      </c>
      <c r="IR31" s="25">
        <v>6.9980799999999999</v>
      </c>
      <c r="IS31" s="25" t="s">
        <v>36</v>
      </c>
      <c r="IT31" s="25">
        <v>18.499199999999998</v>
      </c>
      <c r="IU31" s="25">
        <v>229.24250000000004</v>
      </c>
      <c r="IV31" s="25">
        <v>0</v>
      </c>
      <c r="IW31" s="25" t="s">
        <v>36</v>
      </c>
      <c r="IX31" s="25" t="s">
        <v>36</v>
      </c>
      <c r="IY31" s="25" t="s">
        <v>36</v>
      </c>
      <c r="IZ31" s="25">
        <v>0</v>
      </c>
      <c r="JA31" s="25">
        <v>107.4</v>
      </c>
      <c r="JB31" s="25">
        <v>0</v>
      </c>
      <c r="JC31" s="25" t="s">
        <v>36</v>
      </c>
      <c r="JD31" s="25" t="s">
        <v>36</v>
      </c>
      <c r="JE31" s="25" t="s">
        <v>36</v>
      </c>
      <c r="JF31" s="25">
        <v>87.714479999999995</v>
      </c>
      <c r="JG31" s="25" t="s">
        <v>36</v>
      </c>
      <c r="JH31" s="25">
        <v>103.43519999999999</v>
      </c>
    </row>
    <row r="32" spans="2:268" s="3" customFormat="1" ht="13.5" x14ac:dyDescent="0.2">
      <c r="B32" s="23" t="s">
        <v>29</v>
      </c>
      <c r="C32" s="24">
        <v>43.767000000000003</v>
      </c>
      <c r="D32" s="25"/>
      <c r="E32" s="25"/>
      <c r="F32" s="25"/>
      <c r="G32" s="25"/>
      <c r="H32" s="25">
        <v>14.949</v>
      </c>
      <c r="I32" s="25"/>
      <c r="J32" s="25"/>
      <c r="K32" s="25">
        <v>9.4130000000000003</v>
      </c>
      <c r="L32" s="25">
        <v>1.9E-2</v>
      </c>
      <c r="M32" s="25"/>
      <c r="N32" s="26"/>
      <c r="O32" s="27">
        <v>2.444</v>
      </c>
      <c r="P32" s="25"/>
      <c r="Q32" s="25">
        <v>12.986000000000001</v>
      </c>
      <c r="R32" s="25"/>
      <c r="S32" s="25">
        <v>22.265999999999998</v>
      </c>
      <c r="T32" s="25">
        <v>3.8679999999999999</v>
      </c>
      <c r="U32" s="25">
        <v>18.065000000000001</v>
      </c>
      <c r="V32" s="25">
        <v>3.919</v>
      </c>
      <c r="W32" s="25"/>
      <c r="X32" s="25">
        <v>22.544</v>
      </c>
      <c r="Y32" s="25"/>
      <c r="Z32" s="28"/>
      <c r="AA32" s="24">
        <v>11.792999999999999</v>
      </c>
      <c r="AB32" s="25"/>
      <c r="AC32" s="25">
        <v>30.888999999999999</v>
      </c>
      <c r="AD32" s="25">
        <v>2.4750000000000001</v>
      </c>
      <c r="AE32" s="25">
        <v>22.175000000000001</v>
      </c>
      <c r="AF32" s="25">
        <v>2.4239999999999999</v>
      </c>
      <c r="AG32" s="25"/>
      <c r="AH32" s="25">
        <v>67.137</v>
      </c>
      <c r="AI32" s="25">
        <v>30.744</v>
      </c>
      <c r="AJ32" s="25">
        <v>43.826000000000001</v>
      </c>
      <c r="AK32" s="25">
        <v>108.34299999999999</v>
      </c>
      <c r="AL32" s="26">
        <v>2.4239999999999999</v>
      </c>
      <c r="AM32" s="27">
        <v>40.344999999999999</v>
      </c>
      <c r="AN32" s="25"/>
      <c r="AO32" s="25">
        <v>49.481999999999999</v>
      </c>
      <c r="AP32" s="25">
        <v>67.850999999999999</v>
      </c>
      <c r="AQ32" s="25">
        <v>73.239000000000004</v>
      </c>
      <c r="AR32" s="25">
        <v>11.474</v>
      </c>
      <c r="AS32" s="25">
        <v>61.65</v>
      </c>
      <c r="AT32" s="25">
        <v>28.585999999999999</v>
      </c>
      <c r="AU32" s="25">
        <v>7.758</v>
      </c>
      <c r="AV32" s="25">
        <v>70.784000000000006</v>
      </c>
      <c r="AW32" s="25">
        <v>117.28</v>
      </c>
      <c r="AX32" s="28">
        <v>80.774000000000001</v>
      </c>
      <c r="AY32" s="24">
        <v>1.7370000000000001</v>
      </c>
      <c r="AZ32" s="25">
        <v>17.146999999999998</v>
      </c>
      <c r="BA32" s="25">
        <v>118.27800000000001</v>
      </c>
      <c r="BB32" s="25"/>
      <c r="BC32" s="25">
        <v>140.35299999999998</v>
      </c>
      <c r="BD32" s="25">
        <v>81.944999999999993</v>
      </c>
      <c r="BE32" s="25">
        <v>22.565000000000001</v>
      </c>
      <c r="BF32" s="25">
        <v>39.106999999999999</v>
      </c>
      <c r="BG32" s="25"/>
      <c r="BH32" s="25">
        <v>129.53</v>
      </c>
      <c r="BI32" s="25">
        <v>110.15100000000001</v>
      </c>
      <c r="BJ32" s="26">
        <v>21.443000000000001</v>
      </c>
      <c r="BK32" s="27">
        <v>23.462</v>
      </c>
      <c r="BL32" s="25"/>
      <c r="BM32" s="25">
        <v>64.811000000000007</v>
      </c>
      <c r="BN32" s="25">
        <v>8.7870000000000008</v>
      </c>
      <c r="BO32" s="25">
        <v>59.448999999999998</v>
      </c>
      <c r="BP32" s="25">
        <v>129.35900000000001</v>
      </c>
      <c r="BQ32" s="25">
        <v>42.135999999999996</v>
      </c>
      <c r="BR32" s="25">
        <v>92.709000000000003</v>
      </c>
      <c r="BS32" s="25">
        <v>115.38500000000001</v>
      </c>
      <c r="BT32" s="25">
        <v>143.9</v>
      </c>
      <c r="BU32" s="25">
        <v>145.69799999999998</v>
      </c>
      <c r="BV32" s="28">
        <v>38.578609999999998</v>
      </c>
      <c r="BW32" s="24">
        <v>104.545</v>
      </c>
      <c r="BX32" s="25">
        <v>31.485999999999997</v>
      </c>
      <c r="BY32" s="25">
        <v>9.532</v>
      </c>
      <c r="BZ32" s="25">
        <v>113.90600000000001</v>
      </c>
      <c r="CA32" s="25">
        <v>134.42099999999999</v>
      </c>
      <c r="CB32" s="25">
        <v>124.84099999999999</v>
      </c>
      <c r="CC32" s="25">
        <v>121.288</v>
      </c>
      <c r="CD32" s="25">
        <v>1.2729999999999999</v>
      </c>
      <c r="CE32" s="25">
        <v>19.212</v>
      </c>
      <c r="CF32" s="25">
        <v>166.13399999999999</v>
      </c>
      <c r="CG32" s="25">
        <v>92.968999999999994</v>
      </c>
      <c r="CH32" s="26">
        <v>149.75299999999999</v>
      </c>
      <c r="CI32" s="27">
        <v>110.68680999999999</v>
      </c>
      <c r="CJ32" s="25"/>
      <c r="CK32" s="25">
        <v>126.99566</v>
      </c>
      <c r="CL32" s="25">
        <v>6.9881899999999995</v>
      </c>
      <c r="CM32" s="25">
        <v>31.198029999999999</v>
      </c>
      <c r="CN32" s="25">
        <v>8.4490599999999993</v>
      </c>
      <c r="CO32" s="25">
        <v>142.53886</v>
      </c>
      <c r="CP32" s="25">
        <v>10.928379999999999</v>
      </c>
      <c r="CQ32" s="25">
        <v>169.59083999999999</v>
      </c>
      <c r="CR32" s="25">
        <v>4.9409999999999996E-2</v>
      </c>
      <c r="CS32" s="25">
        <v>29.721480000000003</v>
      </c>
      <c r="CT32" s="28">
        <v>121.67296</v>
      </c>
      <c r="CU32" s="24">
        <v>77.623100000000008</v>
      </c>
      <c r="CV32" s="25">
        <v>51.831870000000009</v>
      </c>
      <c r="CW32" s="25">
        <v>203.89893000000001</v>
      </c>
      <c r="CX32" s="25">
        <v>37.774879999999996</v>
      </c>
      <c r="CY32" s="25">
        <v>22.141650000000002</v>
      </c>
      <c r="CZ32" s="25">
        <v>242.34857</v>
      </c>
      <c r="DA32" s="25">
        <v>226.57782</v>
      </c>
      <c r="DB32" s="25">
        <v>139.84505000000001</v>
      </c>
      <c r="DC32" s="25">
        <v>63.821040000000004</v>
      </c>
      <c r="DD32" s="25">
        <v>23.446849999999998</v>
      </c>
      <c r="DE32" s="25">
        <v>262.08472999999998</v>
      </c>
      <c r="DF32" s="26">
        <v>38.140129999999999</v>
      </c>
      <c r="DG32" s="27">
        <v>107.79586999999999</v>
      </c>
      <c r="DH32" s="25"/>
      <c r="DI32" s="25">
        <v>8.1988099999999999</v>
      </c>
      <c r="DJ32" s="25">
        <v>45.65363</v>
      </c>
      <c r="DK32" s="25">
        <v>409.84515000000005</v>
      </c>
      <c r="DL32" s="25"/>
      <c r="DM32" s="25">
        <v>208.79574</v>
      </c>
      <c r="DN32" s="25">
        <v>18.965689999999999</v>
      </c>
      <c r="DO32" s="25">
        <v>98.616160000000008</v>
      </c>
      <c r="DP32" s="25">
        <v>231.28709000000001</v>
      </c>
      <c r="DQ32" s="25">
        <v>20.05904</v>
      </c>
      <c r="DR32" s="28">
        <v>197.56264999999999</v>
      </c>
      <c r="DS32" s="24">
        <v>107.79586999999999</v>
      </c>
      <c r="DT32" s="25"/>
      <c r="DU32" s="25">
        <v>8.1988099999999999</v>
      </c>
      <c r="DV32" s="25">
        <v>45.65363</v>
      </c>
      <c r="DW32" s="25">
        <v>409.84515000000005</v>
      </c>
      <c r="DX32" s="25"/>
      <c r="DY32" s="25">
        <v>208.79574</v>
      </c>
      <c r="DZ32" s="25">
        <v>18.965689999999999</v>
      </c>
      <c r="EA32" s="25">
        <v>98.616160000000008</v>
      </c>
      <c r="EB32" s="25">
        <v>231.28709000000001</v>
      </c>
      <c r="EC32" s="25">
        <v>20.05904</v>
      </c>
      <c r="ED32" s="26">
        <v>197.56264999999999</v>
      </c>
      <c r="EE32" s="27">
        <v>70.686539999999994</v>
      </c>
      <c r="EF32" s="25">
        <v>29.83493</v>
      </c>
      <c r="EG32" s="25">
        <v>112.47161</v>
      </c>
      <c r="EH32" s="25">
        <v>224.01694000000001</v>
      </c>
      <c r="EI32" s="25">
        <v>139.85548</v>
      </c>
      <c r="EJ32" s="25">
        <v>210.23006000000001</v>
      </c>
      <c r="EK32" s="25">
        <v>149.65335999999999</v>
      </c>
      <c r="EL32" s="25">
        <v>147.42937000000001</v>
      </c>
      <c r="EM32" s="25">
        <v>83.774770000000004</v>
      </c>
      <c r="EN32" s="25"/>
      <c r="EO32" s="25"/>
      <c r="EP32" s="28"/>
      <c r="EQ32" s="24">
        <v>323.64895000000001</v>
      </c>
      <c r="ER32" s="25">
        <v>98.541989999999998</v>
      </c>
      <c r="ES32" s="25">
        <v>164.25711999999999</v>
      </c>
      <c r="ET32" s="25">
        <v>52.219410000000003</v>
      </c>
      <c r="EU32" s="25">
        <v>241.87020000000001</v>
      </c>
      <c r="EV32" s="25">
        <v>89.855080000000001</v>
      </c>
      <c r="EW32" s="25">
        <v>68.635069999999999</v>
      </c>
      <c r="EX32" s="25">
        <v>50.846679999999999</v>
      </c>
      <c r="EY32" s="25">
        <v>28.583259999999999</v>
      </c>
      <c r="EZ32" s="25">
        <v>145.74743000000001</v>
      </c>
      <c r="FA32" s="25">
        <v>93.849500000000006</v>
      </c>
      <c r="FB32" s="26">
        <v>121.30062</v>
      </c>
      <c r="FC32" s="27">
        <v>97.554649999999995</v>
      </c>
      <c r="FD32" s="25">
        <v>98.318709999999996</v>
      </c>
      <c r="FE32" s="25">
        <v>28.719850000000001</v>
      </c>
      <c r="FF32" s="25">
        <v>52.530099999999997</v>
      </c>
      <c r="FG32" s="25">
        <v>138.04745</v>
      </c>
      <c r="FH32" s="25">
        <v>122.02392</v>
      </c>
      <c r="FI32" s="25">
        <v>318.39443999999997</v>
      </c>
      <c r="FJ32" s="25">
        <v>42.850439999999999</v>
      </c>
      <c r="FK32" s="25">
        <v>163.84926999999999</v>
      </c>
      <c r="FL32" s="25">
        <v>30.385840000000002</v>
      </c>
      <c r="FM32" s="25">
        <v>167.65710999999999</v>
      </c>
      <c r="FN32" s="26">
        <v>141.79768000000001</v>
      </c>
      <c r="FO32" s="50">
        <v>143.52099999999999</v>
      </c>
      <c r="FP32" s="25">
        <v>13.613949999999999</v>
      </c>
      <c r="FQ32" s="25">
        <v>106.62152999999999</v>
      </c>
      <c r="FR32" s="25">
        <v>193.59475</v>
      </c>
      <c r="FS32" s="25">
        <v>138.57592000000002</v>
      </c>
      <c r="FT32" s="25">
        <v>79.707189999999997</v>
      </c>
      <c r="FU32" s="25">
        <v>119.39703</v>
      </c>
      <c r="FV32" s="25">
        <v>10.662780000000001</v>
      </c>
      <c r="FW32" s="25">
        <v>84.301649999999995</v>
      </c>
      <c r="FX32" s="25">
        <v>176.17762999999999</v>
      </c>
      <c r="FY32" s="25">
        <v>12.008380000000001</v>
      </c>
      <c r="FZ32" s="28">
        <f>VLOOKUP(B32,'[1]Tablas 2016'!$A$3:$N$27,13,FALSE)</f>
        <v>1.31027</v>
      </c>
      <c r="GA32" s="24">
        <v>5.8734799999999998</v>
      </c>
      <c r="GB32" s="25">
        <v>81.965519999999998</v>
      </c>
      <c r="GC32" s="25">
        <v>199.63742000000002</v>
      </c>
      <c r="GD32" s="25">
        <v>7.14039</v>
      </c>
      <c r="GE32" s="25">
        <v>194.1402265625</v>
      </c>
      <c r="GF32" s="25">
        <v>46.023210937499996</v>
      </c>
      <c r="GG32" s="25">
        <v>97.281840000000003</v>
      </c>
      <c r="GH32" s="25">
        <v>86.327601562500007</v>
      </c>
      <c r="GI32" s="25"/>
      <c r="GJ32" s="25">
        <v>159.53</v>
      </c>
      <c r="GK32" s="25">
        <v>91.888271484374997</v>
      </c>
      <c r="GL32" s="28">
        <v>0.46680999755859398</v>
      </c>
      <c r="GM32" s="24"/>
      <c r="GN32" s="25"/>
      <c r="GO32" s="25">
        <v>133.91257999999999</v>
      </c>
      <c r="GP32" s="25"/>
      <c r="GQ32" s="25">
        <v>95.54495</v>
      </c>
      <c r="GR32" s="25">
        <v>45.75394</v>
      </c>
      <c r="GS32" s="25"/>
      <c r="GT32" s="25">
        <v>151.21350000000001</v>
      </c>
      <c r="GU32" s="25">
        <v>71.419830000000005</v>
      </c>
      <c r="GV32" s="25"/>
      <c r="GW32" s="25"/>
      <c r="GX32" s="28">
        <v>92.361999999999995</v>
      </c>
      <c r="GY32" s="24">
        <v>6.8209999999999997</v>
      </c>
      <c r="GZ32" s="25">
        <v>94.102000000000004</v>
      </c>
      <c r="HA32" s="25">
        <v>58.718649999999997</v>
      </c>
      <c r="HB32" s="25">
        <v>146.54925</v>
      </c>
      <c r="HC32" s="25">
        <v>82.457440000000005</v>
      </c>
      <c r="HD32" s="25">
        <v>27.619250000000001</v>
      </c>
      <c r="HE32" s="25">
        <v>139.45623999999998</v>
      </c>
      <c r="HF32" s="25">
        <v>50.595999999999997</v>
      </c>
      <c r="HG32" s="25">
        <v>93.694000000000003</v>
      </c>
      <c r="HH32" s="25">
        <v>76.873070000000013</v>
      </c>
      <c r="HI32" s="25">
        <v>30.285679999999999</v>
      </c>
      <c r="HJ32" s="25">
        <v>109.69194</v>
      </c>
      <c r="HK32" s="25">
        <v>74.365169999999992</v>
      </c>
      <c r="HL32" s="25"/>
      <c r="HM32" s="25">
        <v>48.782699999999998</v>
      </c>
      <c r="HN32" s="25">
        <v>57.754519999999999</v>
      </c>
      <c r="HO32" s="25">
        <v>129.83695</v>
      </c>
      <c r="HP32" s="25">
        <v>144.70902000000001</v>
      </c>
      <c r="HQ32" s="25"/>
      <c r="HR32" s="25">
        <v>75.774509999999992</v>
      </c>
      <c r="HS32" s="25">
        <v>100.75977</v>
      </c>
      <c r="HT32" s="25"/>
      <c r="HU32" s="25">
        <v>25.11495</v>
      </c>
      <c r="HV32" s="28"/>
      <c r="HW32" s="24">
        <v>64.072000000000003</v>
      </c>
      <c r="HX32" s="25">
        <v>28.632000000000001</v>
      </c>
      <c r="HY32" s="25">
        <v>68.877499999999998</v>
      </c>
      <c r="HZ32" s="25">
        <v>53.4</v>
      </c>
      <c r="IA32" s="25">
        <v>131.084</v>
      </c>
      <c r="IB32" s="25">
        <v>179.9265</v>
      </c>
      <c r="IC32" s="25">
        <v>107.1</v>
      </c>
      <c r="ID32" s="25">
        <v>134.97450000000001</v>
      </c>
      <c r="IE32" s="25">
        <v>122.88249999999999</v>
      </c>
      <c r="IF32" s="34">
        <v>5.03</v>
      </c>
      <c r="IG32" s="25"/>
      <c r="IH32" s="28">
        <v>77.316500000000005</v>
      </c>
      <c r="II32" s="25">
        <v>155.83924999999999</v>
      </c>
      <c r="IJ32" s="25">
        <v>12.582000000000001</v>
      </c>
      <c r="IK32" s="25">
        <v>93.904499999999999</v>
      </c>
      <c r="IL32" s="25">
        <v>76.562749999999994</v>
      </c>
      <c r="IM32" s="25">
        <v>178.05500000000001</v>
      </c>
      <c r="IN32" s="25">
        <v>112.36499999999999</v>
      </c>
      <c r="IO32" s="25">
        <v>64.260000000000005</v>
      </c>
      <c r="IP32" s="25">
        <v>57.402000000000001</v>
      </c>
      <c r="IQ32" s="25">
        <v>243.50749999999999</v>
      </c>
      <c r="IR32" s="25">
        <v>127.1</v>
      </c>
      <c r="IS32" s="25">
        <v>163.97874999999999</v>
      </c>
      <c r="IT32" s="25">
        <v>54.18</v>
      </c>
      <c r="IU32" s="25">
        <v>276.89800000000002</v>
      </c>
      <c r="IV32" s="25">
        <v>86.190850000000012</v>
      </c>
      <c r="IW32" s="25">
        <v>10.7</v>
      </c>
      <c r="IX32" s="25">
        <v>16.05</v>
      </c>
      <c r="IY32" s="25">
        <v>261.75740000000002</v>
      </c>
      <c r="IZ32" s="25">
        <v>294.67784</v>
      </c>
      <c r="JA32" s="25">
        <v>106.0275</v>
      </c>
      <c r="JB32" s="25">
        <v>0</v>
      </c>
      <c r="JC32" s="25">
        <v>6.97051</v>
      </c>
      <c r="JD32" s="25">
        <v>39.022500000000001</v>
      </c>
      <c r="JE32" s="25">
        <v>136.69</v>
      </c>
      <c r="JF32" s="25">
        <v>190.77199999999999</v>
      </c>
      <c r="JG32" s="25">
        <v>222.31</v>
      </c>
      <c r="JH32" s="25">
        <v>73.239850000000004</v>
      </c>
    </row>
    <row r="33" spans="2:15988" s="3" customFormat="1" ht="13.5" x14ac:dyDescent="0.2">
      <c r="B33" s="23" t="s">
        <v>11</v>
      </c>
      <c r="C33" s="24">
        <v>421.86599999999999</v>
      </c>
      <c r="D33" s="25">
        <v>90.814999999999998</v>
      </c>
      <c r="E33" s="25">
        <v>63.171999999999997</v>
      </c>
      <c r="F33" s="25">
        <v>91.588000000000008</v>
      </c>
      <c r="G33" s="25">
        <v>52.801000000000002</v>
      </c>
      <c r="H33" s="25">
        <v>86.661000000000001</v>
      </c>
      <c r="I33" s="25">
        <v>215.375</v>
      </c>
      <c r="J33" s="25">
        <v>303.52700000000004</v>
      </c>
      <c r="K33" s="25">
        <v>201.61799999999999</v>
      </c>
      <c r="L33" s="25">
        <v>34.097999999999999</v>
      </c>
      <c r="M33" s="25">
        <v>112.03399999999999</v>
      </c>
      <c r="N33" s="26"/>
      <c r="O33" s="27">
        <v>161.79099999999997</v>
      </c>
      <c r="P33" s="25">
        <v>113.31200000000001</v>
      </c>
      <c r="Q33" s="25">
        <v>14.275</v>
      </c>
      <c r="R33" s="25">
        <v>142.542</v>
      </c>
      <c r="S33" s="25">
        <v>29.638999999999999</v>
      </c>
      <c r="T33" s="25">
        <v>240.68899999999999</v>
      </c>
      <c r="U33" s="25">
        <v>64.457000000000008</v>
      </c>
      <c r="V33" s="25">
        <v>95.22</v>
      </c>
      <c r="W33" s="25">
        <v>64.375</v>
      </c>
      <c r="X33" s="25">
        <v>69.025000000000006</v>
      </c>
      <c r="Y33" s="25">
        <v>40.980999999999995</v>
      </c>
      <c r="Z33" s="28">
        <v>98.725999999999985</v>
      </c>
      <c r="AA33" s="24">
        <v>34.975999999999999</v>
      </c>
      <c r="AB33" s="25">
        <v>25.316000000000003</v>
      </c>
      <c r="AC33" s="25">
        <v>43.360999999999997</v>
      </c>
      <c r="AD33" s="25">
        <v>57.748999999999995</v>
      </c>
      <c r="AE33" s="25">
        <v>82.012</v>
      </c>
      <c r="AF33" s="25">
        <v>30.606999999999999</v>
      </c>
      <c r="AG33" s="25">
        <v>178.22900000000001</v>
      </c>
      <c r="AH33" s="25">
        <v>75.754000000000005</v>
      </c>
      <c r="AI33" s="25">
        <v>125.215</v>
      </c>
      <c r="AJ33" s="25">
        <v>49.980999999999995</v>
      </c>
      <c r="AK33" s="25">
        <v>19.97</v>
      </c>
      <c r="AL33" s="26">
        <v>62.575000000000003</v>
      </c>
      <c r="AM33" s="27">
        <v>109.024</v>
      </c>
      <c r="AN33" s="25">
        <v>80.263999999999996</v>
      </c>
      <c r="AO33" s="25">
        <v>121.40600000000001</v>
      </c>
      <c r="AP33" s="25">
        <v>11.32</v>
      </c>
      <c r="AQ33" s="25">
        <v>35.445999999999998</v>
      </c>
      <c r="AR33" s="25">
        <v>124.44</v>
      </c>
      <c r="AS33" s="25">
        <v>107.727</v>
      </c>
      <c r="AT33" s="25">
        <v>80.709000000000003</v>
      </c>
      <c r="AU33" s="25">
        <v>74.427999999999997</v>
      </c>
      <c r="AV33" s="25">
        <v>31.635000000000002</v>
      </c>
      <c r="AW33" s="25">
        <v>171.02199999999999</v>
      </c>
      <c r="AX33" s="28">
        <v>110.721</v>
      </c>
      <c r="AY33" s="24">
        <v>146.60899999999998</v>
      </c>
      <c r="AZ33" s="25">
        <v>94.1</v>
      </c>
      <c r="BA33" s="25">
        <v>168.238</v>
      </c>
      <c r="BB33" s="25">
        <v>48.606000000000002</v>
      </c>
      <c r="BC33" s="25">
        <v>136.75200000000001</v>
      </c>
      <c r="BD33" s="25">
        <v>70.463999999999999</v>
      </c>
      <c r="BE33" s="25">
        <v>74.489000000000004</v>
      </c>
      <c r="BF33" s="25">
        <v>258.59699999999998</v>
      </c>
      <c r="BG33" s="25">
        <v>197.126</v>
      </c>
      <c r="BH33" s="25">
        <v>47.088000000000001</v>
      </c>
      <c r="BI33" s="25">
        <v>93.932000000000002</v>
      </c>
      <c r="BJ33" s="26">
        <v>45.195999999999998</v>
      </c>
      <c r="BK33" s="27">
        <v>94.968000000000004</v>
      </c>
      <c r="BL33" s="25">
        <v>116.73699999999999</v>
      </c>
      <c r="BM33" s="25">
        <v>219.17400000000001</v>
      </c>
      <c r="BN33" s="25">
        <v>80.749000000000009</v>
      </c>
      <c r="BO33" s="25">
        <v>97.878</v>
      </c>
      <c r="BP33" s="25">
        <v>46.474000000000004</v>
      </c>
      <c r="BQ33" s="25">
        <v>341.85300000000001</v>
      </c>
      <c r="BR33" s="25">
        <v>229.84900000000002</v>
      </c>
      <c r="BS33" s="25">
        <v>290.23</v>
      </c>
      <c r="BT33" s="25">
        <v>500.53300000000002</v>
      </c>
      <c r="BU33" s="25">
        <v>527.87</v>
      </c>
      <c r="BV33" s="28">
        <v>237.55589000000001</v>
      </c>
      <c r="BW33" s="24">
        <v>358.83499999999998</v>
      </c>
      <c r="BX33" s="25">
        <v>150.565</v>
      </c>
      <c r="BY33" s="25">
        <v>371.34</v>
      </c>
      <c r="BZ33" s="25">
        <v>140.64400000000003</v>
      </c>
      <c r="CA33" s="25">
        <v>606.35900000000004</v>
      </c>
      <c r="CB33" s="25">
        <v>344.64899999999994</v>
      </c>
      <c r="CC33" s="25">
        <v>316.65099999999995</v>
      </c>
      <c r="CD33" s="25">
        <v>59.818000000000005</v>
      </c>
      <c r="CE33" s="25">
        <v>317.45400000000001</v>
      </c>
      <c r="CF33" s="25">
        <v>262.24900000000002</v>
      </c>
      <c r="CG33" s="25">
        <v>194.42099999999999</v>
      </c>
      <c r="CH33" s="26">
        <v>181.803</v>
      </c>
      <c r="CI33" s="27">
        <v>175.50191000000001</v>
      </c>
      <c r="CJ33" s="25">
        <v>156.10933</v>
      </c>
      <c r="CK33" s="25">
        <v>131.52197999999999</v>
      </c>
      <c r="CL33" s="25">
        <v>161.43537000000001</v>
      </c>
      <c r="CM33" s="25">
        <v>85.12539000000001</v>
      </c>
      <c r="CN33" s="25">
        <v>247.75137000000001</v>
      </c>
      <c r="CO33" s="25">
        <v>139.91643999999997</v>
      </c>
      <c r="CP33" s="25">
        <v>209.64877000000001</v>
      </c>
      <c r="CQ33" s="25">
        <v>203.92061000000001</v>
      </c>
      <c r="CR33" s="25">
        <v>84.124490000000009</v>
      </c>
      <c r="CS33" s="25">
        <v>144.40503000000001</v>
      </c>
      <c r="CT33" s="28">
        <v>247.18812000000003</v>
      </c>
      <c r="CU33" s="24">
        <v>179.15996999999996</v>
      </c>
      <c r="CV33" s="25">
        <v>142.66910000000001</v>
      </c>
      <c r="CW33" s="25">
        <v>282.59289000000001</v>
      </c>
      <c r="CX33" s="25">
        <v>128.27409999999998</v>
      </c>
      <c r="CY33" s="25">
        <v>230.42313000000001</v>
      </c>
      <c r="CZ33" s="25">
        <v>230.25484</v>
      </c>
      <c r="DA33" s="25">
        <v>253.47949</v>
      </c>
      <c r="DB33" s="25">
        <v>227.0472</v>
      </c>
      <c r="DC33" s="25">
        <v>203.78117</v>
      </c>
      <c r="DD33" s="25">
        <v>153.39115000000001</v>
      </c>
      <c r="DE33" s="25">
        <v>22.623999999999999</v>
      </c>
      <c r="DF33" s="26">
        <v>155.40206000000001</v>
      </c>
      <c r="DG33" s="27">
        <v>235.11941999999999</v>
      </c>
      <c r="DH33" s="25">
        <v>245.11247000000003</v>
      </c>
      <c r="DI33" s="25">
        <v>123.00443000000001</v>
      </c>
      <c r="DJ33" s="25">
        <v>322.96533999999997</v>
      </c>
      <c r="DK33" s="25">
        <v>350.90136999999999</v>
      </c>
      <c r="DL33" s="25">
        <v>378.37214</v>
      </c>
      <c r="DM33" s="25">
        <v>190.66744</v>
      </c>
      <c r="DN33" s="25">
        <v>413.00963000000002</v>
      </c>
      <c r="DO33" s="25">
        <v>224.66821999999999</v>
      </c>
      <c r="DP33" s="25">
        <v>100.82952</v>
      </c>
      <c r="DQ33" s="25">
        <v>137.0463</v>
      </c>
      <c r="DR33" s="28">
        <v>442.14736000000005</v>
      </c>
      <c r="DS33" s="24">
        <v>235.11941999999999</v>
      </c>
      <c r="DT33" s="25">
        <v>245.11247000000003</v>
      </c>
      <c r="DU33" s="25">
        <v>123.00443000000001</v>
      </c>
      <c r="DV33" s="25">
        <v>322.96533999999997</v>
      </c>
      <c r="DW33" s="25">
        <v>350.90136999999999</v>
      </c>
      <c r="DX33" s="25">
        <v>378.37214</v>
      </c>
      <c r="DY33" s="25">
        <v>190.66744</v>
      </c>
      <c r="DZ33" s="25">
        <v>413.00963000000002</v>
      </c>
      <c r="EA33" s="25">
        <v>224.66821999999999</v>
      </c>
      <c r="EB33" s="25">
        <v>100.82952</v>
      </c>
      <c r="EC33" s="25">
        <v>137.0463</v>
      </c>
      <c r="ED33" s="26">
        <v>442.14736000000005</v>
      </c>
      <c r="EE33" s="27">
        <v>60.993900000000004</v>
      </c>
      <c r="EF33" s="25">
        <v>423.98323000000005</v>
      </c>
      <c r="EG33" s="25"/>
      <c r="EH33" s="25">
        <v>431.46816000000001</v>
      </c>
      <c r="EI33" s="25">
        <v>0.46522000000000002</v>
      </c>
      <c r="EJ33" s="25">
        <v>258.73324000000002</v>
      </c>
      <c r="EK33" s="25">
        <v>283.34283999999997</v>
      </c>
      <c r="EL33" s="25">
        <v>683.70238999999992</v>
      </c>
      <c r="EM33" s="25">
        <v>589.24269000000004</v>
      </c>
      <c r="EN33" s="25">
        <v>81.58578</v>
      </c>
      <c r="EO33" s="25"/>
      <c r="EP33" s="28">
        <v>326.34312</v>
      </c>
      <c r="EQ33" s="24">
        <v>927.51647000000003</v>
      </c>
      <c r="ER33" s="25">
        <v>365.50036</v>
      </c>
      <c r="ES33" s="25">
        <v>857.56129999999996</v>
      </c>
      <c r="ET33" s="25">
        <v>210.72254000000001</v>
      </c>
      <c r="EU33" s="25">
        <v>461.16113000000001</v>
      </c>
      <c r="EV33" s="25">
        <v>779.44376999999997</v>
      </c>
      <c r="EW33" s="25">
        <v>792.68480999999997</v>
      </c>
      <c r="EX33" s="25">
        <v>771.27021999999999</v>
      </c>
      <c r="EY33" s="25">
        <v>267.32166000000001</v>
      </c>
      <c r="EZ33" s="25">
        <v>1071.1806300000001</v>
      </c>
      <c r="FA33" s="25">
        <v>287.52276000000001</v>
      </c>
      <c r="FB33" s="26">
        <v>38.935969999999998</v>
      </c>
      <c r="FC33" s="27">
        <v>281.31348000000003</v>
      </c>
      <c r="FD33" s="25"/>
      <c r="FE33" s="25"/>
      <c r="FF33" s="25">
        <v>129.28</v>
      </c>
      <c r="FG33" s="25">
        <v>160.72218000000001</v>
      </c>
      <c r="FH33" s="25">
        <v>120.65709</v>
      </c>
      <c r="FI33" s="25">
        <v>39.989649999999997</v>
      </c>
      <c r="FJ33" s="25">
        <v>40.649320000000003</v>
      </c>
      <c r="FK33" s="25">
        <v>0.1007</v>
      </c>
      <c r="FL33" s="25"/>
      <c r="FM33" s="25">
        <v>37.371850000000002</v>
      </c>
      <c r="FN33" s="26">
        <v>193.08458999999999</v>
      </c>
      <c r="FO33" s="50">
        <v>142.88305000000003</v>
      </c>
      <c r="FP33" s="25">
        <v>61.280839999999998</v>
      </c>
      <c r="FQ33" s="25">
        <v>61.202219999999997</v>
      </c>
      <c r="FR33" s="25">
        <v>72.158530000000013</v>
      </c>
      <c r="FS33" s="25">
        <v>123.55230999999999</v>
      </c>
      <c r="FT33" s="25">
        <v>80.052250000000001</v>
      </c>
      <c r="FU33" s="25">
        <v>229.06325000000001</v>
      </c>
      <c r="FV33" s="25"/>
      <c r="FW33" s="25">
        <v>240.45486</v>
      </c>
      <c r="FX33" s="25">
        <v>59.233510000000003</v>
      </c>
      <c r="FY33" s="25"/>
      <c r="FZ33" s="28">
        <f>VLOOKUP(B33,'[1]Tablas 2016'!$A$3:$N$27,13,FALSE)</f>
        <v>15.19164</v>
      </c>
      <c r="GA33" s="24">
        <v>25.098020000000002</v>
      </c>
      <c r="GB33" s="25"/>
      <c r="GC33" s="25">
        <v>134.12278000000001</v>
      </c>
      <c r="GD33" s="25">
        <v>175.36466999999999</v>
      </c>
      <c r="GE33" s="25">
        <v>273.08924218750002</v>
      </c>
      <c r="GF33" s="25">
        <v>36.001140624999998</v>
      </c>
      <c r="GG33" s="25">
        <v>213.66958</v>
      </c>
      <c r="GH33" s="25">
        <v>145.819765625</v>
      </c>
      <c r="GI33" s="25">
        <v>369.53</v>
      </c>
      <c r="GJ33" s="25">
        <v>114.23</v>
      </c>
      <c r="GK33" s="25">
        <v>342.25320312500003</v>
      </c>
      <c r="GL33" s="28">
        <v>347.65328515624998</v>
      </c>
      <c r="GM33" s="24">
        <v>95.339020000000005</v>
      </c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8"/>
      <c r="GY33" s="24">
        <v>285.02665000000002</v>
      </c>
      <c r="GZ33" s="25">
        <v>169.72417999999999</v>
      </c>
      <c r="HA33" s="25">
        <v>252.49284</v>
      </c>
      <c r="HB33" s="25">
        <v>286.05311999999998</v>
      </c>
      <c r="HC33" s="25">
        <v>247.89793</v>
      </c>
      <c r="HD33" s="25">
        <v>359.81878999999998</v>
      </c>
      <c r="HE33" s="25">
        <v>303.83960000000002</v>
      </c>
      <c r="HF33" s="25">
        <v>570.89300000000003</v>
      </c>
      <c r="HG33" s="25">
        <v>481.62400000000002</v>
      </c>
      <c r="HH33" s="25">
        <v>604.82824999999991</v>
      </c>
      <c r="HI33" s="25">
        <v>268.61918000000003</v>
      </c>
      <c r="HJ33" s="25">
        <v>155.91746000000003</v>
      </c>
      <c r="HK33" s="25">
        <v>111.54917999999999</v>
      </c>
      <c r="HL33" s="25">
        <v>230.47255999999999</v>
      </c>
      <c r="HM33" s="25">
        <v>260.17126999999999</v>
      </c>
      <c r="HN33" s="25">
        <v>249.9872</v>
      </c>
      <c r="HO33" s="25">
        <v>578.99050999999997</v>
      </c>
      <c r="HP33" s="25">
        <v>202.32554000000002</v>
      </c>
      <c r="HQ33" s="25">
        <v>800.58980000000008</v>
      </c>
      <c r="HR33" s="25">
        <v>143.14322000000001</v>
      </c>
      <c r="HS33" s="25">
        <v>205.34616999999997</v>
      </c>
      <c r="HT33" s="25">
        <v>226.26224999999999</v>
      </c>
      <c r="HU33" s="25">
        <v>222.82693999999998</v>
      </c>
      <c r="HV33" s="28">
        <v>291.35157999999996</v>
      </c>
      <c r="HW33" s="24">
        <v>108.23354</v>
      </c>
      <c r="HX33" s="25">
        <v>484.44445999999999</v>
      </c>
      <c r="HY33" s="25">
        <v>325.13968</v>
      </c>
      <c r="HZ33" s="25">
        <v>4.1688000000000001</v>
      </c>
      <c r="IA33" s="25">
        <v>523.85649000000001</v>
      </c>
      <c r="IB33" s="25">
        <v>174.42509000000001</v>
      </c>
      <c r="IC33" s="25">
        <v>500.49780999999996</v>
      </c>
      <c r="ID33" s="25">
        <v>564.20644000000004</v>
      </c>
      <c r="IE33" s="25">
        <v>732.39437999999996</v>
      </c>
      <c r="IF33" s="34">
        <v>181.35543999999999</v>
      </c>
      <c r="IG33" s="25">
        <v>672.14884000000006</v>
      </c>
      <c r="IH33" s="28">
        <v>556.37719000000004</v>
      </c>
      <c r="II33" s="25">
        <v>264.55222000000003</v>
      </c>
      <c r="IJ33" s="25">
        <v>124.85109</v>
      </c>
      <c r="IK33" s="25">
        <v>685.40245000000004</v>
      </c>
      <c r="IL33" s="25">
        <v>896.00534000000005</v>
      </c>
      <c r="IM33" s="25">
        <v>390.92493000000002</v>
      </c>
      <c r="IN33" s="25">
        <v>600.86853999999994</v>
      </c>
      <c r="IO33" s="25">
        <v>256.43403000000001</v>
      </c>
      <c r="IP33" s="25">
        <v>1474.0320399999998</v>
      </c>
      <c r="IQ33" s="25">
        <v>65.553110000000004</v>
      </c>
      <c r="IR33" s="25">
        <v>318.78838999999999</v>
      </c>
      <c r="IS33" s="25">
        <v>335.19857999999999</v>
      </c>
      <c r="IT33" s="25">
        <v>548.85699</v>
      </c>
      <c r="IU33" s="25">
        <v>276.84718000000004</v>
      </c>
      <c r="IV33" s="25">
        <v>473.78644000000008</v>
      </c>
      <c r="IW33" s="25">
        <v>440.11840000000001</v>
      </c>
      <c r="IX33" s="25">
        <v>771.39510999999993</v>
      </c>
      <c r="IY33" s="25">
        <v>822.91709000000003</v>
      </c>
      <c r="IZ33" s="25">
        <v>3.5794000000000001</v>
      </c>
      <c r="JA33" s="25">
        <v>584.50101000000006</v>
      </c>
      <c r="JB33" s="25">
        <v>436.38049999999998</v>
      </c>
      <c r="JC33" s="25">
        <v>675.6</v>
      </c>
      <c r="JD33" s="25">
        <v>1323.9669999999999</v>
      </c>
      <c r="JE33" s="25">
        <v>824.29578000000004</v>
      </c>
      <c r="JF33" s="25">
        <v>321.20341999999999</v>
      </c>
      <c r="JG33" s="25">
        <v>1437.3007400000001</v>
      </c>
      <c r="JH33" s="25">
        <v>213.24091999999996</v>
      </c>
    </row>
    <row r="34" spans="2:15988" s="3" customFormat="1" ht="13.5" x14ac:dyDescent="0.2">
      <c r="B34" s="23" t="s">
        <v>12</v>
      </c>
      <c r="C34" s="24">
        <v>0.251</v>
      </c>
      <c r="D34" s="25">
        <v>23.187999999999999</v>
      </c>
      <c r="E34" s="25">
        <v>6.0999999999999999E-2</v>
      </c>
      <c r="F34" s="25">
        <v>9.8000000000000004E-2</v>
      </c>
      <c r="G34" s="25">
        <v>1.306</v>
      </c>
      <c r="H34" s="25">
        <v>0.22600000000000001</v>
      </c>
      <c r="I34" s="25">
        <v>0.11899999999999999</v>
      </c>
      <c r="J34" s="25">
        <v>1.54</v>
      </c>
      <c r="K34" s="25">
        <v>6.6000000000000003E-2</v>
      </c>
      <c r="L34" s="25"/>
      <c r="M34" s="25">
        <v>6.0999999999999999E-2</v>
      </c>
      <c r="N34" s="26">
        <v>7.8E-2</v>
      </c>
      <c r="O34" s="27">
        <v>9.9000000000000005E-2</v>
      </c>
      <c r="P34" s="25">
        <v>0.51500000000000001</v>
      </c>
      <c r="Q34" s="25">
        <v>3.117</v>
      </c>
      <c r="R34" s="25">
        <v>0.13900000000000001</v>
      </c>
      <c r="S34" s="25">
        <v>0.25900000000000001</v>
      </c>
      <c r="T34" s="25"/>
      <c r="U34" s="25">
        <v>0.78</v>
      </c>
      <c r="V34" s="25">
        <v>5.0999999999999997E-2</v>
      </c>
      <c r="W34" s="25">
        <v>5.1999999999999998E-2</v>
      </c>
      <c r="X34" s="25"/>
      <c r="Y34" s="25"/>
      <c r="Z34" s="28"/>
      <c r="AA34" s="24"/>
      <c r="AB34" s="25">
        <v>0.83499999999999996</v>
      </c>
      <c r="AC34" s="25"/>
      <c r="AD34" s="25">
        <v>0.30199999999999999</v>
      </c>
      <c r="AE34" s="25">
        <v>7.0999999999999994E-2</v>
      </c>
      <c r="AF34" s="25">
        <v>9.6000000000000002E-2</v>
      </c>
      <c r="AG34" s="25"/>
      <c r="AH34" s="25"/>
      <c r="AI34" s="25">
        <v>0.08</v>
      </c>
      <c r="AJ34" s="25"/>
      <c r="AK34" s="25"/>
      <c r="AL34" s="26"/>
      <c r="AM34" s="27"/>
      <c r="AN34" s="25">
        <v>5.0369999999999999</v>
      </c>
      <c r="AO34" s="25">
        <v>0.126</v>
      </c>
      <c r="AP34" s="25">
        <v>0.11799999999999999</v>
      </c>
      <c r="AQ34" s="25"/>
      <c r="AR34" s="25">
        <v>4.9000000000000002E-2</v>
      </c>
      <c r="AS34" s="25">
        <v>7.4999999999999997E-2</v>
      </c>
      <c r="AT34" s="25"/>
      <c r="AU34" s="25">
        <v>1.1299999999999999</v>
      </c>
      <c r="AV34" s="25"/>
      <c r="AW34" s="25">
        <v>0.05</v>
      </c>
      <c r="AX34" s="28"/>
      <c r="AY34" s="24"/>
      <c r="AZ34" s="25">
        <v>0.86</v>
      </c>
      <c r="BA34" s="25"/>
      <c r="BB34" s="25"/>
      <c r="BC34" s="25"/>
      <c r="BD34" s="25"/>
      <c r="BE34" s="25">
        <v>0.215</v>
      </c>
      <c r="BF34" s="25"/>
      <c r="BG34" s="25">
        <v>1.4E-2</v>
      </c>
      <c r="BH34" s="25"/>
      <c r="BI34" s="25"/>
      <c r="BJ34" s="26">
        <v>6.2E-2</v>
      </c>
      <c r="BK34" s="27"/>
      <c r="BL34" s="25">
        <v>5.1999999999999998E-2</v>
      </c>
      <c r="BM34" s="25"/>
      <c r="BN34" s="25"/>
      <c r="BO34" s="25"/>
      <c r="BP34" s="25"/>
      <c r="BQ34" s="25"/>
      <c r="BR34" s="25">
        <v>0.6</v>
      </c>
      <c r="BS34" s="25"/>
      <c r="BT34" s="25"/>
      <c r="BU34" s="25"/>
      <c r="BV34" s="28">
        <v>6.676E-2</v>
      </c>
      <c r="BW34" s="24">
        <v>0.20799999999999999</v>
      </c>
      <c r="BX34" s="25"/>
      <c r="BY34" s="25"/>
      <c r="BZ34" s="25">
        <v>1.0469999999999999</v>
      </c>
      <c r="CA34" s="25"/>
      <c r="CB34" s="25"/>
      <c r="CC34" s="25">
        <v>0.42</v>
      </c>
      <c r="CD34" s="25"/>
      <c r="CE34" s="25"/>
      <c r="CF34" s="25">
        <v>0.151</v>
      </c>
      <c r="CG34" s="25">
        <v>7.0999999999999994E-2</v>
      </c>
      <c r="CH34" s="26">
        <v>8.8999999999999996E-2</v>
      </c>
      <c r="CI34" s="27"/>
      <c r="CJ34" s="25">
        <v>0.44238</v>
      </c>
      <c r="CK34" s="25"/>
      <c r="CL34" s="25"/>
      <c r="CM34" s="25">
        <v>0.20055000000000001</v>
      </c>
      <c r="CN34" s="25">
        <v>8.156999999999999E-2</v>
      </c>
      <c r="CO34" s="25"/>
      <c r="CP34" s="25"/>
      <c r="CQ34" s="25"/>
      <c r="CR34" s="25">
        <v>1.111E-2</v>
      </c>
      <c r="CS34" s="25"/>
      <c r="CT34" s="28"/>
      <c r="CU34" s="24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6"/>
      <c r="DG34" s="27">
        <v>0.34461999999999998</v>
      </c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8"/>
      <c r="DS34" s="24">
        <v>0.34461999999999998</v>
      </c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6"/>
      <c r="EE34" s="27"/>
      <c r="EF34" s="25"/>
      <c r="EG34" s="25">
        <v>0.93122000000000005</v>
      </c>
      <c r="EH34" s="25"/>
      <c r="EI34" s="25"/>
      <c r="EJ34" s="25">
        <v>0.25997000000000003</v>
      </c>
      <c r="EK34" s="25"/>
      <c r="EL34" s="25"/>
      <c r="EM34" s="25"/>
      <c r="EN34" s="25">
        <v>9.1319999999999998E-2</v>
      </c>
      <c r="EO34" s="25"/>
      <c r="EP34" s="28"/>
      <c r="EQ34" s="24"/>
      <c r="ER34" s="25"/>
      <c r="ES34" s="25">
        <v>0.63329999999999997</v>
      </c>
      <c r="ET34" s="25"/>
      <c r="EU34" s="25"/>
      <c r="EV34" s="25"/>
      <c r="EW34" s="25">
        <v>1.2398400000000001</v>
      </c>
      <c r="EX34" s="25">
        <v>0.73848999999999998</v>
      </c>
      <c r="EY34" s="25"/>
      <c r="EZ34" s="25">
        <v>1.41022</v>
      </c>
      <c r="FA34" s="25"/>
      <c r="FB34" s="26"/>
      <c r="FC34" s="27"/>
      <c r="FD34" s="25"/>
      <c r="FE34" s="25"/>
      <c r="FF34" s="25"/>
      <c r="FG34" s="25"/>
      <c r="FH34" s="25"/>
      <c r="FI34" s="25">
        <v>0.59831999999999996</v>
      </c>
      <c r="FJ34" s="25"/>
      <c r="FK34" s="25"/>
      <c r="FL34" s="25"/>
      <c r="FM34" s="25"/>
      <c r="FN34" s="26"/>
      <c r="FO34" s="50"/>
      <c r="FP34" s="25"/>
      <c r="FQ34" s="25">
        <v>0.57837000000000005</v>
      </c>
      <c r="FR34" s="25"/>
      <c r="FS34" s="25"/>
      <c r="FT34" s="25"/>
      <c r="FU34" s="25"/>
      <c r="FV34" s="25"/>
      <c r="FW34" s="25"/>
      <c r="FX34" s="25"/>
      <c r="FY34" s="25"/>
      <c r="FZ34" s="28"/>
      <c r="GA34" s="24"/>
      <c r="GB34" s="25"/>
      <c r="GC34" s="25"/>
      <c r="GD34" s="25"/>
      <c r="GE34" s="25"/>
      <c r="GF34" s="25"/>
      <c r="GG34" s="25"/>
      <c r="GH34" s="25">
        <v>1.89164001464844</v>
      </c>
      <c r="GI34" s="25">
        <v>0.25</v>
      </c>
      <c r="GJ34" s="25"/>
      <c r="GK34" s="25">
        <v>3.2763700294494678</v>
      </c>
      <c r="GL34" s="28">
        <v>1.3930000305175799E-2</v>
      </c>
      <c r="GM34" s="24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8"/>
      <c r="GY34" s="24">
        <v>118.8</v>
      </c>
      <c r="GZ34" s="25">
        <v>48.095999999999997</v>
      </c>
      <c r="HA34" s="25">
        <v>63.36</v>
      </c>
      <c r="HB34" s="25">
        <v>61.776000000000003</v>
      </c>
      <c r="HC34" s="25">
        <v>36.248899999999999</v>
      </c>
      <c r="HD34" s="25">
        <v>47.52</v>
      </c>
      <c r="HE34" s="25">
        <v>5.4683899999999994</v>
      </c>
      <c r="HF34" s="25"/>
      <c r="HG34" s="25"/>
      <c r="HH34" s="25">
        <v>3.5055100000000001</v>
      </c>
      <c r="HI34" s="25"/>
      <c r="HJ34" s="25"/>
      <c r="HK34" s="25">
        <v>11.557499999999999</v>
      </c>
      <c r="HL34" s="25"/>
      <c r="HM34" s="25"/>
      <c r="HN34" s="25"/>
      <c r="HO34" s="25"/>
      <c r="HP34" s="25"/>
      <c r="HQ34" s="25"/>
      <c r="HR34" s="25"/>
      <c r="HS34" s="25"/>
      <c r="HT34" s="25">
        <v>0.17169999999999999</v>
      </c>
      <c r="HU34" s="25"/>
      <c r="HV34" s="28"/>
      <c r="HW34" s="24"/>
      <c r="HX34" s="25"/>
      <c r="HY34" s="25"/>
      <c r="HZ34" s="25"/>
      <c r="IA34" s="25"/>
      <c r="IB34" s="25"/>
      <c r="IC34" s="25"/>
      <c r="ID34" s="25"/>
      <c r="IE34" s="25"/>
      <c r="IF34" s="34">
        <v>4.5</v>
      </c>
      <c r="IG34" s="25">
        <v>3.5999999999999997E-2</v>
      </c>
      <c r="IH34" s="28"/>
      <c r="II34" s="25">
        <v>4.5</v>
      </c>
      <c r="IJ34" s="25">
        <v>2.25</v>
      </c>
      <c r="IK34" s="25"/>
      <c r="IL34" s="25" t="s">
        <v>36</v>
      </c>
      <c r="IM34" s="25" t="s">
        <v>36</v>
      </c>
      <c r="IN34" s="25">
        <v>0</v>
      </c>
      <c r="IO34" s="25" t="s">
        <v>36</v>
      </c>
      <c r="IP34" s="25" t="s">
        <v>36</v>
      </c>
      <c r="IQ34" s="25">
        <v>0</v>
      </c>
      <c r="IR34" s="25">
        <v>0</v>
      </c>
      <c r="IS34" s="25" t="s">
        <v>36</v>
      </c>
      <c r="IT34" s="25">
        <v>0</v>
      </c>
      <c r="IU34" s="25">
        <v>2</v>
      </c>
      <c r="IV34" s="25">
        <v>0</v>
      </c>
      <c r="IW34" s="25" t="s">
        <v>36</v>
      </c>
      <c r="IX34" s="25" t="s">
        <v>36</v>
      </c>
      <c r="IY34" s="25" t="s">
        <v>36</v>
      </c>
      <c r="IZ34" s="25" t="s">
        <v>36</v>
      </c>
      <c r="JA34" s="25"/>
      <c r="JB34" s="25">
        <v>2</v>
      </c>
      <c r="JC34" s="25" t="s">
        <v>36</v>
      </c>
      <c r="JD34" s="25">
        <v>2</v>
      </c>
      <c r="JE34" s="25" t="s">
        <v>36</v>
      </c>
      <c r="JF34" s="25" t="s">
        <v>36</v>
      </c>
      <c r="JG34" s="25" t="s">
        <v>36</v>
      </c>
      <c r="JH34" s="25" t="s">
        <v>36</v>
      </c>
    </row>
    <row r="35" spans="2:15988" s="3" customFormat="1" ht="27.75" thickBot="1" x14ac:dyDescent="0.25">
      <c r="B35" s="39" t="s">
        <v>31</v>
      </c>
      <c r="C35" s="81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3"/>
      <c r="O35" s="84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5"/>
      <c r="AA35" s="81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3"/>
      <c r="AM35" s="84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5"/>
      <c r="AY35" s="81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3"/>
      <c r="BK35" s="84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5"/>
      <c r="BW35" s="81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3"/>
      <c r="CI35" s="84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5"/>
      <c r="CU35" s="81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3"/>
      <c r="DG35" s="84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5"/>
      <c r="DS35" s="81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3"/>
      <c r="EE35" s="84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5"/>
      <c r="EQ35" s="81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3"/>
      <c r="FC35" s="84"/>
      <c r="FD35" s="82"/>
      <c r="FE35" s="82"/>
      <c r="FF35" s="82"/>
      <c r="FG35" s="82"/>
      <c r="FH35" s="82"/>
      <c r="FI35" s="82"/>
      <c r="FJ35" s="82"/>
      <c r="FK35" s="82"/>
      <c r="FL35" s="82"/>
      <c r="FM35" s="82"/>
      <c r="FN35" s="83"/>
      <c r="FO35" s="86"/>
      <c r="FP35" s="82"/>
      <c r="FQ35" s="82"/>
      <c r="FR35" s="82"/>
      <c r="FS35" s="82"/>
      <c r="FT35" s="85"/>
      <c r="FU35" s="85"/>
      <c r="FV35" s="85"/>
      <c r="FW35" s="87"/>
      <c r="FX35" s="87"/>
      <c r="FY35" s="87"/>
      <c r="FZ35" s="88"/>
      <c r="GA35" s="89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8"/>
      <c r="GM35" s="24">
        <v>1579.1021099999998</v>
      </c>
      <c r="GN35" s="25">
        <v>1246.0178000000003</v>
      </c>
      <c r="GO35" s="25">
        <v>2247.3943899999995</v>
      </c>
      <c r="GP35" s="25">
        <v>2055.5816800000002</v>
      </c>
      <c r="GQ35" s="25">
        <v>3093.19506</v>
      </c>
      <c r="GR35" s="25">
        <v>1929.86076</v>
      </c>
      <c r="GS35" s="25">
        <v>2442.7568199999992</v>
      </c>
      <c r="GT35" s="25">
        <v>1007.9799799999998</v>
      </c>
      <c r="GU35" s="25">
        <v>2161.4561100000001</v>
      </c>
      <c r="GV35" s="25">
        <v>1053.0999999999999</v>
      </c>
      <c r="GW35" s="25">
        <v>1217.7</v>
      </c>
      <c r="GX35" s="28">
        <v>1423.3546900000001</v>
      </c>
      <c r="GY35" s="105"/>
      <c r="GZ35" s="106"/>
      <c r="HA35" s="106"/>
      <c r="HB35" s="106"/>
      <c r="HC35" s="106"/>
      <c r="HD35" s="106"/>
      <c r="HE35" s="106"/>
      <c r="HF35" s="106"/>
      <c r="HG35" s="106"/>
      <c r="HH35" s="106"/>
      <c r="HI35" s="106"/>
      <c r="HJ35" s="106"/>
      <c r="HK35" s="106"/>
      <c r="HL35" s="106"/>
      <c r="HM35" s="106"/>
      <c r="HN35" s="106"/>
      <c r="HO35" s="106"/>
      <c r="HP35" s="106"/>
      <c r="HQ35" s="106"/>
      <c r="HR35" s="106"/>
      <c r="HS35" s="106"/>
      <c r="HT35" s="106"/>
      <c r="HU35" s="106"/>
      <c r="HV35" s="122"/>
      <c r="HW35" s="105"/>
      <c r="HX35" s="106"/>
      <c r="HY35" s="106"/>
      <c r="HZ35" s="106"/>
      <c r="IA35" s="106"/>
      <c r="IB35" s="106"/>
      <c r="IC35" s="106"/>
      <c r="ID35" s="106"/>
      <c r="IE35" s="106"/>
      <c r="IF35" s="106" t="str">
        <f>IFERROR(VLOOKUP(B35,#REF!,2,0),"")</f>
        <v/>
      </c>
      <c r="IG35" s="25"/>
      <c r="IH35" s="28"/>
      <c r="II35" s="87"/>
      <c r="IJ35" s="87" t="s">
        <v>36</v>
      </c>
      <c r="IK35" s="87"/>
      <c r="IL35" s="87" t="s">
        <v>36</v>
      </c>
      <c r="IM35" s="87" t="s">
        <v>36</v>
      </c>
      <c r="IN35" s="87" t="s">
        <v>36</v>
      </c>
      <c r="IO35" s="87" t="s">
        <v>36</v>
      </c>
      <c r="IP35" s="87" t="s">
        <v>36</v>
      </c>
      <c r="IQ35" s="25" t="s">
        <v>36</v>
      </c>
      <c r="IR35" s="25" t="s">
        <v>36</v>
      </c>
      <c r="IS35" s="25" t="s">
        <v>36</v>
      </c>
      <c r="IT35" s="25" t="s">
        <v>36</v>
      </c>
      <c r="IU35" s="25" t="s">
        <v>36</v>
      </c>
      <c r="IV35" s="25" t="s">
        <v>36</v>
      </c>
      <c r="IW35" s="25" t="s">
        <v>36</v>
      </c>
      <c r="IX35" s="25" t="s">
        <v>36</v>
      </c>
      <c r="IY35" s="25" t="s">
        <v>36</v>
      </c>
      <c r="IZ35" s="25" t="s">
        <v>36</v>
      </c>
      <c r="JA35" s="25" t="s">
        <v>36</v>
      </c>
      <c r="JB35" s="25" t="s">
        <v>36</v>
      </c>
      <c r="JC35" s="25" t="s">
        <v>36</v>
      </c>
      <c r="JD35" s="25" t="s">
        <v>36</v>
      </c>
      <c r="JE35" s="25" t="s">
        <v>36</v>
      </c>
      <c r="JF35" s="25" t="s">
        <v>36</v>
      </c>
      <c r="JG35" s="25" t="s">
        <v>36</v>
      </c>
      <c r="JH35" s="25" t="s">
        <v>36</v>
      </c>
    </row>
    <row r="36" spans="2:15988" s="3" customFormat="1" ht="14.25" thickBot="1" x14ac:dyDescent="0.25">
      <c r="B36" s="39" t="s">
        <v>20</v>
      </c>
      <c r="C36" s="40">
        <f>+SUM(C6:C34)</f>
        <v>3088.55</v>
      </c>
      <c r="D36" s="41">
        <f t="shared" ref="D36:BO36" si="0">+SUM(D6:D34)</f>
        <v>2089.5459999999998</v>
      </c>
      <c r="E36" s="41">
        <f t="shared" si="0"/>
        <v>1478.3430000000001</v>
      </c>
      <c r="F36" s="41">
        <f t="shared" si="0"/>
        <v>1292.9869999999999</v>
      </c>
      <c r="G36" s="41">
        <f t="shared" si="0"/>
        <v>1840.0050000000001</v>
      </c>
      <c r="H36" s="41">
        <f t="shared" si="0"/>
        <v>1193.6990000000003</v>
      </c>
      <c r="I36" s="41">
        <f t="shared" si="0"/>
        <v>1311.037</v>
      </c>
      <c r="J36" s="41">
        <f t="shared" si="0"/>
        <v>1888.1210000000003</v>
      </c>
      <c r="K36" s="41">
        <f t="shared" si="0"/>
        <v>1348.7750000000001</v>
      </c>
      <c r="L36" s="41">
        <f t="shared" si="0"/>
        <v>1135.6989999999998</v>
      </c>
      <c r="M36" s="41">
        <f t="shared" si="0"/>
        <v>876.04700000000003</v>
      </c>
      <c r="N36" s="42">
        <f t="shared" si="0"/>
        <v>996.72700000000009</v>
      </c>
      <c r="O36" s="43">
        <f t="shared" si="0"/>
        <v>1174.5869999999998</v>
      </c>
      <c r="P36" s="41">
        <f t="shared" si="0"/>
        <v>678.86699999999996</v>
      </c>
      <c r="Q36" s="41">
        <f t="shared" si="0"/>
        <v>719.62099999999998</v>
      </c>
      <c r="R36" s="41">
        <f t="shared" si="0"/>
        <v>1731.133</v>
      </c>
      <c r="S36" s="41">
        <f t="shared" si="0"/>
        <v>2636.4430000000007</v>
      </c>
      <c r="T36" s="41">
        <f t="shared" si="0"/>
        <v>3242.9259999999995</v>
      </c>
      <c r="U36" s="41">
        <f t="shared" si="0"/>
        <v>5025.0009999999993</v>
      </c>
      <c r="V36" s="41">
        <f t="shared" si="0"/>
        <v>2510.6269999999995</v>
      </c>
      <c r="W36" s="41">
        <f t="shared" si="0"/>
        <v>2854.2570000000001</v>
      </c>
      <c r="X36" s="41">
        <f t="shared" si="0"/>
        <v>3185.7960000000007</v>
      </c>
      <c r="Y36" s="41">
        <f t="shared" si="0"/>
        <v>2588.652</v>
      </c>
      <c r="Z36" s="44">
        <f t="shared" si="0"/>
        <v>2501.9709999999995</v>
      </c>
      <c r="AA36" s="40">
        <f t="shared" si="0"/>
        <v>2555.3629999999998</v>
      </c>
      <c r="AB36" s="41">
        <f t="shared" si="0"/>
        <v>1758.3210000000001</v>
      </c>
      <c r="AC36" s="41">
        <f t="shared" si="0"/>
        <v>2439.2570000000001</v>
      </c>
      <c r="AD36" s="41">
        <f t="shared" si="0"/>
        <v>2453.7849999999994</v>
      </c>
      <c r="AE36" s="41">
        <f t="shared" si="0"/>
        <v>1824.2749999999999</v>
      </c>
      <c r="AF36" s="41">
        <f t="shared" si="0"/>
        <v>3659.186999999999</v>
      </c>
      <c r="AG36" s="41">
        <f t="shared" si="0"/>
        <v>2516.9469999999997</v>
      </c>
      <c r="AH36" s="41">
        <f t="shared" si="0"/>
        <v>2855.0379999999996</v>
      </c>
      <c r="AI36" s="41">
        <f t="shared" si="0"/>
        <v>2499.2260000000006</v>
      </c>
      <c r="AJ36" s="41">
        <f t="shared" si="0"/>
        <v>1624.51</v>
      </c>
      <c r="AK36" s="41">
        <f t="shared" si="0"/>
        <v>2207.2349999999992</v>
      </c>
      <c r="AL36" s="42">
        <f t="shared" si="0"/>
        <v>2058.5860000000002</v>
      </c>
      <c r="AM36" s="43">
        <f t="shared" si="0"/>
        <v>2385.2019999999993</v>
      </c>
      <c r="AN36" s="41">
        <f t="shared" si="0"/>
        <v>1548.182</v>
      </c>
      <c r="AO36" s="41">
        <f t="shared" si="0"/>
        <v>1901.136</v>
      </c>
      <c r="AP36" s="41">
        <f t="shared" si="0"/>
        <v>1674.4689999999998</v>
      </c>
      <c r="AQ36" s="41">
        <f t="shared" si="0"/>
        <v>3070.9169999999999</v>
      </c>
      <c r="AR36" s="41">
        <f t="shared" si="0"/>
        <v>2898.3239999999996</v>
      </c>
      <c r="AS36" s="41">
        <f t="shared" si="0"/>
        <v>2786.1149999999998</v>
      </c>
      <c r="AT36" s="41">
        <f t="shared" si="0"/>
        <v>2794.5319999999997</v>
      </c>
      <c r="AU36" s="41">
        <f t="shared" si="0"/>
        <v>5416.2490000000007</v>
      </c>
      <c r="AV36" s="41">
        <f t="shared" si="0"/>
        <v>3774.6720000000009</v>
      </c>
      <c r="AW36" s="41">
        <f t="shared" si="0"/>
        <v>2118.585</v>
      </c>
      <c r="AX36" s="44">
        <f t="shared" si="0"/>
        <v>2268.5689999999995</v>
      </c>
      <c r="AY36" s="40">
        <f t="shared" si="0"/>
        <v>1556.0219999999997</v>
      </c>
      <c r="AZ36" s="41">
        <f t="shared" si="0"/>
        <v>1593.0829999999999</v>
      </c>
      <c r="BA36" s="41">
        <f t="shared" si="0"/>
        <v>2260.5630000000001</v>
      </c>
      <c r="BB36" s="41">
        <f t="shared" si="0"/>
        <v>2718.5370000000003</v>
      </c>
      <c r="BC36" s="41">
        <f t="shared" si="0"/>
        <v>2293.8689999999997</v>
      </c>
      <c r="BD36" s="41">
        <f t="shared" si="0"/>
        <v>3133.3170000000005</v>
      </c>
      <c r="BE36" s="41">
        <f t="shared" si="0"/>
        <v>2631.288</v>
      </c>
      <c r="BF36" s="41">
        <f t="shared" si="0"/>
        <v>2287.1239999999998</v>
      </c>
      <c r="BG36" s="41">
        <f t="shared" si="0"/>
        <v>3383.8680000000004</v>
      </c>
      <c r="BH36" s="41">
        <f t="shared" si="0"/>
        <v>2079.6270000000004</v>
      </c>
      <c r="BI36" s="41">
        <f t="shared" si="0"/>
        <v>2641.309999999999</v>
      </c>
      <c r="BJ36" s="42">
        <f t="shared" si="0"/>
        <v>2652.8909999999996</v>
      </c>
      <c r="BK36" s="43">
        <f t="shared" si="0"/>
        <v>2916.2409999999995</v>
      </c>
      <c r="BL36" s="41">
        <f t="shared" si="0"/>
        <v>2866.6739999999995</v>
      </c>
      <c r="BM36" s="41">
        <f t="shared" si="0"/>
        <v>3245.05</v>
      </c>
      <c r="BN36" s="41">
        <f t="shared" si="0"/>
        <v>3967.7519999999995</v>
      </c>
      <c r="BO36" s="41">
        <f t="shared" si="0"/>
        <v>3717.5599999999995</v>
      </c>
      <c r="BP36" s="41">
        <f t="shared" ref="BP36:EA36" si="1">+SUM(BP6:BP34)</f>
        <v>2898.4210000000003</v>
      </c>
      <c r="BQ36" s="41">
        <f t="shared" si="1"/>
        <v>3687.8649999999998</v>
      </c>
      <c r="BR36" s="41">
        <f t="shared" si="1"/>
        <v>3614.4789999999998</v>
      </c>
      <c r="BS36" s="41">
        <f t="shared" si="1"/>
        <v>2920.6349999999998</v>
      </c>
      <c r="BT36" s="41">
        <f t="shared" si="1"/>
        <v>4610.93</v>
      </c>
      <c r="BU36" s="41">
        <f t="shared" si="1"/>
        <v>3127.9609999999993</v>
      </c>
      <c r="BV36" s="44">
        <f t="shared" si="1"/>
        <v>2502.6679400000003</v>
      </c>
      <c r="BW36" s="40">
        <f t="shared" si="1"/>
        <v>3431.9650000000011</v>
      </c>
      <c r="BX36" s="41">
        <f t="shared" si="1"/>
        <v>4020.808</v>
      </c>
      <c r="BY36" s="41">
        <f t="shared" si="1"/>
        <v>3912.8370000000004</v>
      </c>
      <c r="BZ36" s="41">
        <f t="shared" si="1"/>
        <v>4869.597999999999</v>
      </c>
      <c r="CA36" s="41">
        <f t="shared" si="1"/>
        <v>4868.4490000000005</v>
      </c>
      <c r="CB36" s="41">
        <f t="shared" si="1"/>
        <v>3023.6929999999998</v>
      </c>
      <c r="CC36" s="41">
        <f t="shared" si="1"/>
        <v>4006.366</v>
      </c>
      <c r="CD36" s="41">
        <f t="shared" si="1"/>
        <v>2473.1000000000004</v>
      </c>
      <c r="CE36" s="41">
        <f t="shared" si="1"/>
        <v>1596.1110000000001</v>
      </c>
      <c r="CF36" s="41">
        <f t="shared" si="1"/>
        <v>3520.1439999999993</v>
      </c>
      <c r="CG36" s="41">
        <f t="shared" si="1"/>
        <v>2812.1839999999997</v>
      </c>
      <c r="CH36" s="42">
        <f t="shared" si="1"/>
        <v>4116.4270000000006</v>
      </c>
      <c r="CI36" s="43">
        <f t="shared" si="1"/>
        <v>2181.9000499999997</v>
      </c>
      <c r="CJ36" s="41">
        <f t="shared" si="1"/>
        <v>2964.4531700000002</v>
      </c>
      <c r="CK36" s="41">
        <f t="shared" si="1"/>
        <v>2953.1886</v>
      </c>
      <c r="CL36" s="41">
        <f t="shared" si="1"/>
        <v>2517.9134500000005</v>
      </c>
      <c r="CM36" s="41">
        <f t="shared" si="1"/>
        <v>1509.2246999999998</v>
      </c>
      <c r="CN36" s="41">
        <f t="shared" si="1"/>
        <v>2357.7850699999995</v>
      </c>
      <c r="CO36" s="41">
        <f t="shared" si="1"/>
        <v>3109.2392599999998</v>
      </c>
      <c r="CP36" s="41">
        <f t="shared" si="1"/>
        <v>1991.9729600000001</v>
      </c>
      <c r="CQ36" s="41">
        <f t="shared" si="1"/>
        <v>3075.8929299999995</v>
      </c>
      <c r="CR36" s="41">
        <f t="shared" si="1"/>
        <v>3285.3785600000001</v>
      </c>
      <c r="CS36" s="41">
        <f t="shared" si="1"/>
        <v>2798.4876099999997</v>
      </c>
      <c r="CT36" s="44">
        <f t="shared" si="1"/>
        <v>2552.9215100000001</v>
      </c>
      <c r="CU36" s="40">
        <f t="shared" si="1"/>
        <v>3169.4424499999996</v>
      </c>
      <c r="CV36" s="41">
        <f t="shared" si="1"/>
        <v>2603.1639600000003</v>
      </c>
      <c r="CW36" s="41">
        <f t="shared" si="1"/>
        <v>2789.0321499999995</v>
      </c>
      <c r="CX36" s="41">
        <f t="shared" si="1"/>
        <v>3588.2024200000005</v>
      </c>
      <c r="CY36" s="41">
        <f t="shared" si="1"/>
        <v>4782.7026900000001</v>
      </c>
      <c r="CZ36" s="41">
        <f t="shared" si="1"/>
        <v>4475.5623099999993</v>
      </c>
      <c r="DA36" s="41">
        <f t="shared" si="1"/>
        <v>5675.0536900000006</v>
      </c>
      <c r="DB36" s="41">
        <f t="shared" si="1"/>
        <v>4514.5373399999999</v>
      </c>
      <c r="DC36" s="41">
        <f t="shared" si="1"/>
        <v>3547.54711</v>
      </c>
      <c r="DD36" s="41">
        <f t="shared" si="1"/>
        <v>5537.4159100000006</v>
      </c>
      <c r="DE36" s="41">
        <f t="shared" si="1"/>
        <v>2923.9748299999997</v>
      </c>
      <c r="DF36" s="42">
        <f t="shared" si="1"/>
        <v>3731.51136</v>
      </c>
      <c r="DG36" s="43">
        <f t="shared" si="1"/>
        <v>3634.2889799999998</v>
      </c>
      <c r="DH36" s="41">
        <f t="shared" si="1"/>
        <v>4121.0848500000002</v>
      </c>
      <c r="DI36" s="41">
        <f t="shared" si="1"/>
        <v>2892.36555</v>
      </c>
      <c r="DJ36" s="41">
        <f t="shared" si="1"/>
        <v>2917.8108000000002</v>
      </c>
      <c r="DK36" s="41">
        <f t="shared" si="1"/>
        <v>4378.7588299999998</v>
      </c>
      <c r="DL36" s="41">
        <f t="shared" si="1"/>
        <v>3657.0839499999997</v>
      </c>
      <c r="DM36" s="41">
        <f t="shared" si="1"/>
        <v>4891.0013300000001</v>
      </c>
      <c r="DN36" s="41">
        <f t="shared" si="1"/>
        <v>5151.3819800000001</v>
      </c>
      <c r="DO36" s="41">
        <f t="shared" si="1"/>
        <v>3850.2630199999994</v>
      </c>
      <c r="DP36" s="41">
        <f t="shared" si="1"/>
        <v>4589.7073899999996</v>
      </c>
      <c r="DQ36" s="41">
        <f t="shared" si="1"/>
        <v>8585.640760000002</v>
      </c>
      <c r="DR36" s="44">
        <f t="shared" si="1"/>
        <v>9926.1109100000012</v>
      </c>
      <c r="DS36" s="40">
        <f t="shared" si="1"/>
        <v>3634.2889799999998</v>
      </c>
      <c r="DT36" s="41">
        <f t="shared" si="1"/>
        <v>4121.0848500000002</v>
      </c>
      <c r="DU36" s="41">
        <f t="shared" si="1"/>
        <v>2892.36555</v>
      </c>
      <c r="DV36" s="41">
        <f t="shared" si="1"/>
        <v>2917.8108000000002</v>
      </c>
      <c r="DW36" s="41">
        <f t="shared" si="1"/>
        <v>4378.7588299999998</v>
      </c>
      <c r="DX36" s="41">
        <f t="shared" si="1"/>
        <v>3657.0839499999997</v>
      </c>
      <c r="DY36" s="41">
        <f t="shared" si="1"/>
        <v>4891.0013300000001</v>
      </c>
      <c r="DZ36" s="41">
        <f t="shared" si="1"/>
        <v>5151.3819800000001</v>
      </c>
      <c r="EA36" s="41">
        <f t="shared" si="1"/>
        <v>3850.2630199999994</v>
      </c>
      <c r="EB36" s="41">
        <f t="shared" ref="EB36:FV36" si="2">+SUM(EB6:EB34)</f>
        <v>4589.7073899999996</v>
      </c>
      <c r="EC36" s="41">
        <f t="shared" si="2"/>
        <v>8585.640760000002</v>
      </c>
      <c r="ED36" s="42">
        <f t="shared" si="2"/>
        <v>9926.1109100000012</v>
      </c>
      <c r="EE36" s="43">
        <f t="shared" si="2"/>
        <v>3104.8361</v>
      </c>
      <c r="EF36" s="41">
        <f t="shared" si="2"/>
        <v>3437.5270600000003</v>
      </c>
      <c r="EG36" s="41">
        <f t="shared" si="2"/>
        <v>2504.1976700000005</v>
      </c>
      <c r="EH36" s="41">
        <f t="shared" si="2"/>
        <v>4475.3359300000002</v>
      </c>
      <c r="EI36" s="41">
        <f t="shared" si="2"/>
        <v>7129.7044500000002</v>
      </c>
      <c r="EJ36" s="41">
        <f t="shared" si="2"/>
        <v>4776.18876</v>
      </c>
      <c r="EK36" s="41">
        <f t="shared" si="2"/>
        <v>6217.6012600000013</v>
      </c>
      <c r="EL36" s="41">
        <f t="shared" si="2"/>
        <v>5457.5211500000005</v>
      </c>
      <c r="EM36" s="41">
        <f t="shared" si="2"/>
        <v>5214.0280599999996</v>
      </c>
      <c r="EN36" s="41">
        <f t="shared" si="2"/>
        <v>3549.8862599999998</v>
      </c>
      <c r="EO36" s="41">
        <f t="shared" si="2"/>
        <v>3043.3690999999999</v>
      </c>
      <c r="EP36" s="44">
        <f t="shared" si="2"/>
        <v>3427.8900800000001</v>
      </c>
      <c r="EQ36" s="40">
        <f t="shared" si="2"/>
        <v>5760.5823799999998</v>
      </c>
      <c r="ER36" s="41">
        <f t="shared" si="2"/>
        <v>5362.8691699999999</v>
      </c>
      <c r="ES36" s="41">
        <f t="shared" si="2"/>
        <v>3402.2509200000004</v>
      </c>
      <c r="ET36" s="41">
        <f t="shared" si="2"/>
        <v>3788.6212100000002</v>
      </c>
      <c r="EU36" s="41">
        <f t="shared" si="2"/>
        <v>3942.5965200000001</v>
      </c>
      <c r="EV36" s="41">
        <f t="shared" si="2"/>
        <v>3714.9310099999993</v>
      </c>
      <c r="EW36" s="41">
        <f t="shared" si="2"/>
        <v>3284.05098</v>
      </c>
      <c r="EX36" s="41">
        <f t="shared" si="2"/>
        <v>3397.8103000000001</v>
      </c>
      <c r="EY36" s="41">
        <f t="shared" si="2"/>
        <v>2733.5619200000001</v>
      </c>
      <c r="EZ36" s="41">
        <f t="shared" si="2"/>
        <v>3860.3633299999997</v>
      </c>
      <c r="FA36" s="41">
        <f t="shared" si="2"/>
        <v>2291.5258700000004</v>
      </c>
      <c r="FB36" s="42">
        <f t="shared" si="2"/>
        <v>1784.4900499999999</v>
      </c>
      <c r="FC36" s="43">
        <f t="shared" si="2"/>
        <v>1757.3002500000005</v>
      </c>
      <c r="FD36" s="41">
        <f t="shared" si="2"/>
        <v>1544.4749900000002</v>
      </c>
      <c r="FE36" s="41">
        <f t="shared" si="2"/>
        <v>1478.1327799999999</v>
      </c>
      <c r="FF36" s="41">
        <f t="shared" si="2"/>
        <v>3712.7271299999998</v>
      </c>
      <c r="FG36" s="41">
        <f t="shared" si="2"/>
        <v>1246.3292799999999</v>
      </c>
      <c r="FH36" s="41">
        <f t="shared" si="2"/>
        <v>2516.26872</v>
      </c>
      <c r="FI36" s="41">
        <f t="shared" si="2"/>
        <v>2182.99244</v>
      </c>
      <c r="FJ36" s="41">
        <f t="shared" si="2"/>
        <v>2606.72273</v>
      </c>
      <c r="FK36" s="41">
        <f t="shared" si="2"/>
        <v>1994.6013900000003</v>
      </c>
      <c r="FL36" s="41">
        <f t="shared" si="2"/>
        <v>2245.7694299999998</v>
      </c>
      <c r="FM36" s="41">
        <f t="shared" si="2"/>
        <v>2248.3176100000001</v>
      </c>
      <c r="FN36" s="42">
        <f t="shared" si="2"/>
        <v>2200.1985199999999</v>
      </c>
      <c r="FO36" s="40">
        <f t="shared" si="2"/>
        <v>1970.9653600000001</v>
      </c>
      <c r="FP36" s="41">
        <f t="shared" si="2"/>
        <v>1792.7239999999997</v>
      </c>
      <c r="FQ36" s="41">
        <f t="shared" si="2"/>
        <v>2794.2605700000004</v>
      </c>
      <c r="FR36" s="41">
        <f t="shared" si="2"/>
        <v>2247.4308100000003</v>
      </c>
      <c r="FS36" s="41">
        <f t="shared" si="2"/>
        <v>2927.8573700000006</v>
      </c>
      <c r="FT36" s="44">
        <f t="shared" si="2"/>
        <v>3575.8853300000005</v>
      </c>
      <c r="FU36" s="44">
        <f t="shared" si="2"/>
        <v>2551.4240200000004</v>
      </c>
      <c r="FV36" s="44">
        <f t="shared" si="2"/>
        <v>3189.7736799999998</v>
      </c>
      <c r="FW36" s="53">
        <f>+SUM(FW6:FW34)</f>
        <v>4700.8251800000007</v>
      </c>
      <c r="FX36" s="53">
        <f>+SUM(FX6:FX34)</f>
        <v>3005.4280599999997</v>
      </c>
      <c r="FY36" s="53">
        <f>+SUM(FY6:FY34)</f>
        <v>2822.0353600000003</v>
      </c>
      <c r="FZ36" s="57">
        <f>+SUM(FZ6:FZ34)</f>
        <v>2658.3477200000002</v>
      </c>
      <c r="GA36" s="59">
        <v>3809.6</v>
      </c>
      <c r="GB36" s="53">
        <v>3281.6</v>
      </c>
      <c r="GC36" s="53">
        <f t="shared" ref="GC36:GJ36" si="3">SUM(GC4:GC34)</f>
        <v>47885.864099999999</v>
      </c>
      <c r="GD36" s="53">
        <f t="shared" si="3"/>
        <v>46665.842460000007</v>
      </c>
      <c r="GE36" s="53">
        <f t="shared" si="3"/>
        <v>47612.880393016829</v>
      </c>
      <c r="GF36" s="53">
        <f t="shared" si="3"/>
        <v>46483.738817979814</v>
      </c>
      <c r="GG36" s="53">
        <f t="shared" si="3"/>
        <v>48422.087739999995</v>
      </c>
      <c r="GH36" s="53">
        <f t="shared" si="3"/>
        <v>47691.680702026373</v>
      </c>
      <c r="GI36" s="53">
        <f t="shared" si="3"/>
        <v>47201.712620849619</v>
      </c>
      <c r="GJ36" s="53">
        <f t="shared" si="3"/>
        <v>46647.649999999994</v>
      </c>
      <c r="GK36" s="53">
        <f>SUM(GK4:GK34)</f>
        <v>49075.10132402325</v>
      </c>
      <c r="GL36" s="57">
        <f>SUM(GL6:GL34)</f>
        <v>6073.8483178901661</v>
      </c>
      <c r="GM36" s="59">
        <f>SUM(GM6:GM35)</f>
        <v>5448.5563499999989</v>
      </c>
      <c r="GN36" s="53">
        <f t="shared" ref="GN36:HC36" si="4">SUM(GN6:GN35)</f>
        <v>5377.3410000000003</v>
      </c>
      <c r="GO36" s="53">
        <f t="shared" si="4"/>
        <v>4616.64174</v>
      </c>
      <c r="GP36" s="53">
        <f t="shared" si="4"/>
        <v>6395.2121799999995</v>
      </c>
      <c r="GQ36" s="53">
        <f t="shared" si="4"/>
        <v>5162.8283099999999</v>
      </c>
      <c r="GR36" s="53">
        <f t="shared" si="4"/>
        <v>4934.1912300000004</v>
      </c>
      <c r="GS36" s="53">
        <f t="shared" si="4"/>
        <v>4673.6486399999994</v>
      </c>
      <c r="GT36" s="53">
        <f t="shared" si="4"/>
        <v>6405.9159099999997</v>
      </c>
      <c r="GU36" s="53">
        <f t="shared" si="4"/>
        <v>4823.4590200000002</v>
      </c>
      <c r="GV36" s="53">
        <f t="shared" si="4"/>
        <v>3639.95921</v>
      </c>
      <c r="GW36" s="53">
        <f t="shared" si="4"/>
        <v>3686.2</v>
      </c>
      <c r="GX36" s="57">
        <f t="shared" si="4"/>
        <v>2676.6177299999999</v>
      </c>
      <c r="GY36" s="40">
        <f t="shared" si="4"/>
        <v>3219.1092699999999</v>
      </c>
      <c r="GZ36" s="41">
        <f t="shared" si="4"/>
        <v>4902.2208999999993</v>
      </c>
      <c r="HA36" s="41">
        <f t="shared" si="4"/>
        <v>5551.8655199999994</v>
      </c>
      <c r="HB36" s="41">
        <f t="shared" si="4"/>
        <v>5059.7559499999998</v>
      </c>
      <c r="HC36" s="41">
        <f t="shared" si="4"/>
        <v>5120.1883499999994</v>
      </c>
      <c r="HD36" s="41">
        <f>SUM(HD6:HD35)</f>
        <v>4428.5211100000006</v>
      </c>
      <c r="HE36" s="42">
        <f>SUM(HE6:HE35)</f>
        <v>6153.3938499999995</v>
      </c>
      <c r="HF36" s="42">
        <f>SUM(HF6:HF35)</f>
        <v>4083.9630000000002</v>
      </c>
      <c r="HG36" s="42">
        <f>SUM(HG6:HG35)</f>
        <v>5780.847999999999</v>
      </c>
      <c r="HH36" s="42">
        <f t="shared" ref="HH36:HJ36" si="5">SUM(HH6:HH35)</f>
        <v>4292.0856899999999</v>
      </c>
      <c r="HI36" s="42">
        <f t="shared" si="5"/>
        <v>3000.7026300000002</v>
      </c>
      <c r="HJ36" s="42">
        <f t="shared" si="5"/>
        <v>3419.0818900000008</v>
      </c>
      <c r="HK36" s="42">
        <v>3034.3092600000004</v>
      </c>
      <c r="HL36" s="42">
        <v>3458.0700100000004</v>
      </c>
      <c r="HM36" s="42">
        <v>2991.0696400000006</v>
      </c>
      <c r="HN36" s="42">
        <v>3249.2550900000001</v>
      </c>
      <c r="HO36" s="42">
        <v>3883.2126099999996</v>
      </c>
      <c r="HP36" s="42">
        <v>3046.6824900000001</v>
      </c>
      <c r="HQ36" s="42">
        <v>4138.6307399999996</v>
      </c>
      <c r="HR36" s="42">
        <f>SUM(HR6:HR35)</f>
        <v>3754.9589999999998</v>
      </c>
      <c r="HS36" s="42">
        <f t="shared" ref="HS36:IC36" si="6">SUM(HS6:HS35)</f>
        <v>2891.98549</v>
      </c>
      <c r="HT36" s="42">
        <f t="shared" si="6"/>
        <v>2393.1833299999998</v>
      </c>
      <c r="HU36" s="42">
        <f t="shared" si="6"/>
        <v>2990.6811299999995</v>
      </c>
      <c r="HV36" s="44">
        <f t="shared" si="6"/>
        <v>2540.2194999999997</v>
      </c>
      <c r="HW36" s="110">
        <f t="shared" si="6"/>
        <v>3468.7028200000004</v>
      </c>
      <c r="HX36" s="111">
        <f t="shared" si="6"/>
        <v>4105.5729300000003</v>
      </c>
      <c r="HY36" s="111">
        <f t="shared" si="6"/>
        <v>4813.0963999999994</v>
      </c>
      <c r="HZ36" s="111">
        <f t="shared" si="6"/>
        <v>4616.0680699999994</v>
      </c>
      <c r="IA36" s="111">
        <f t="shared" si="6"/>
        <v>5978.9034499999989</v>
      </c>
      <c r="IB36" s="111">
        <f t="shared" si="6"/>
        <v>3613.2603399999998</v>
      </c>
      <c r="IC36" s="111">
        <f t="shared" si="6"/>
        <v>5193.0253199999997</v>
      </c>
      <c r="ID36" s="111">
        <f t="shared" ref="ID36:IE36" si="7">SUM(ID6:ID35)</f>
        <v>4467.7994799999997</v>
      </c>
      <c r="IE36" s="111">
        <f t="shared" si="7"/>
        <v>4483.1246599999995</v>
      </c>
      <c r="IF36" s="111">
        <f t="shared" ref="IF36:II36" si="8">SUM(IF6:IF35)</f>
        <v>3246.8402500000002</v>
      </c>
      <c r="IG36" s="111">
        <f t="shared" si="8"/>
        <v>5811.7733700000008</v>
      </c>
      <c r="IH36" s="123">
        <f t="shared" si="8"/>
        <v>5535.0259900000001</v>
      </c>
      <c r="II36" s="128">
        <f t="shared" si="8"/>
        <v>7408.5743700000003</v>
      </c>
      <c r="IJ36" s="129">
        <f>SUM(IJ6:IJ35)</f>
        <v>5022.7822400000005</v>
      </c>
      <c r="IK36" s="129">
        <f t="shared" ref="IK36:IO36" si="9">SUM(IK6:IK35)</f>
        <v>8214.7294600000005</v>
      </c>
      <c r="IL36" s="129">
        <f t="shared" si="9"/>
        <v>5587.1284199999991</v>
      </c>
      <c r="IM36" s="129">
        <f t="shared" si="9"/>
        <v>8677.8246099999997</v>
      </c>
      <c r="IN36" s="129">
        <f t="shared" si="9"/>
        <v>6756.2907299999988</v>
      </c>
      <c r="IO36" s="129">
        <f t="shared" si="9"/>
        <v>3764.0524</v>
      </c>
      <c r="IP36" s="129">
        <f t="shared" ref="IP36:IQ36" si="10">SUM(IP6:IP35)</f>
        <v>9419.1551899999995</v>
      </c>
      <c r="IQ36" s="111">
        <f t="shared" si="10"/>
        <v>7302.8691699999999</v>
      </c>
      <c r="IR36" s="111">
        <f t="shared" ref="IR36:IS36" si="11">SUM(IR6:IR35)</f>
        <v>5161.7982700000002</v>
      </c>
      <c r="IS36" s="111">
        <f t="shared" si="11"/>
        <v>5414.5223899999992</v>
      </c>
      <c r="IT36" s="111">
        <f t="shared" ref="IT36:IY36" si="12">SUM(IT6:IT35)</f>
        <v>6971.8454800000009</v>
      </c>
      <c r="IU36" s="111">
        <f t="shared" si="12"/>
        <v>5734.3926899999997</v>
      </c>
      <c r="IV36" s="111">
        <f t="shared" si="12"/>
        <v>5783.7853800000003</v>
      </c>
      <c r="IW36" s="111">
        <f t="shared" si="12"/>
        <v>6170.8942299999999</v>
      </c>
      <c r="IX36" s="111">
        <f t="shared" si="12"/>
        <v>5192.28514</v>
      </c>
      <c r="IY36" s="111">
        <f t="shared" si="12"/>
        <v>6365.0204400000002</v>
      </c>
      <c r="IZ36" s="111">
        <f t="shared" ref="IZ36:JA36" si="13">SUM(IZ6:IZ35)</f>
        <v>7349.9651299999996</v>
      </c>
      <c r="JA36" s="111">
        <f t="shared" si="13"/>
        <v>7249.3102199999994</v>
      </c>
      <c r="JB36" s="111">
        <f t="shared" ref="JB36:JC36" si="14">SUM(JB6:JB35)</f>
        <v>4405.3526400000001</v>
      </c>
      <c r="JC36" s="111">
        <f t="shared" si="14"/>
        <v>4757.35257</v>
      </c>
      <c r="JD36" s="111">
        <f t="shared" ref="JD36:JE36" si="15">SUM(JD6:JD35)</f>
        <v>6079.13076</v>
      </c>
      <c r="JE36" s="111">
        <f t="shared" si="15"/>
        <v>4295.0551100000002</v>
      </c>
      <c r="JF36" s="111">
        <f>SUM(JF6:JF35)</f>
        <v>3790.1931600000003</v>
      </c>
      <c r="JG36" s="111">
        <f>SUM(JG6:JG35)</f>
        <v>7393.7344700000012</v>
      </c>
      <c r="JH36" s="111">
        <f>SUM(JH6:JH35)</f>
        <v>3011.0193099999997</v>
      </c>
    </row>
    <row r="37" spans="2:15988" ht="16.5" thickBot="1" x14ac:dyDescent="0.35">
      <c r="B37" s="21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1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29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1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29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1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29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1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29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1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29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1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29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1"/>
      <c r="FC37" s="30"/>
      <c r="FD37" s="30"/>
      <c r="FE37" s="30"/>
      <c r="FF37" s="30"/>
      <c r="FG37" s="30"/>
      <c r="FH37" s="30"/>
      <c r="FI37" s="32"/>
      <c r="FJ37" s="32"/>
      <c r="FK37" s="32"/>
      <c r="FL37" s="32"/>
      <c r="FM37" s="32"/>
      <c r="FN37" s="32"/>
      <c r="FO37" s="32"/>
      <c r="FP37" s="32"/>
    </row>
    <row r="38" spans="2:15988" s="3" customFormat="1" thickBot="1" x14ac:dyDescent="0.35">
      <c r="B38" s="22" t="s">
        <v>13</v>
      </c>
      <c r="C38" s="108">
        <v>37257</v>
      </c>
      <c r="D38" s="108">
        <v>37288</v>
      </c>
      <c r="E38" s="108">
        <v>37316</v>
      </c>
      <c r="F38" s="108">
        <v>37347</v>
      </c>
      <c r="G38" s="108">
        <v>37377</v>
      </c>
      <c r="H38" s="108">
        <v>37408</v>
      </c>
      <c r="I38" s="108">
        <v>37438</v>
      </c>
      <c r="J38" s="108">
        <v>37469</v>
      </c>
      <c r="K38" s="108">
        <v>37500</v>
      </c>
      <c r="L38" s="108">
        <v>37530</v>
      </c>
      <c r="M38" s="108">
        <v>37561</v>
      </c>
      <c r="N38" s="108">
        <v>37591</v>
      </c>
      <c r="O38" s="108">
        <v>37622</v>
      </c>
      <c r="P38" s="108">
        <v>37653</v>
      </c>
      <c r="Q38" s="108">
        <v>37681</v>
      </c>
      <c r="R38" s="108">
        <v>37712</v>
      </c>
      <c r="S38" s="108">
        <v>37742</v>
      </c>
      <c r="T38" s="108">
        <v>37773</v>
      </c>
      <c r="U38" s="108">
        <v>37803</v>
      </c>
      <c r="V38" s="108">
        <v>37834</v>
      </c>
      <c r="W38" s="108">
        <v>37865</v>
      </c>
      <c r="X38" s="108">
        <v>37895</v>
      </c>
      <c r="Y38" s="108">
        <v>37926</v>
      </c>
      <c r="Z38" s="108">
        <v>37956</v>
      </c>
      <c r="AA38" s="108">
        <v>37987</v>
      </c>
      <c r="AB38" s="108">
        <v>38018</v>
      </c>
      <c r="AC38" s="108">
        <v>38047</v>
      </c>
      <c r="AD38" s="108">
        <v>38078</v>
      </c>
      <c r="AE38" s="108">
        <v>38108</v>
      </c>
      <c r="AF38" s="108">
        <v>38139</v>
      </c>
      <c r="AG38" s="108">
        <v>38169</v>
      </c>
      <c r="AH38" s="108">
        <v>38200</v>
      </c>
      <c r="AI38" s="108">
        <v>38231</v>
      </c>
      <c r="AJ38" s="108">
        <v>38261</v>
      </c>
      <c r="AK38" s="108">
        <v>38292</v>
      </c>
      <c r="AL38" s="108">
        <v>38322</v>
      </c>
      <c r="AM38" s="108">
        <v>38353</v>
      </c>
      <c r="AN38" s="108">
        <v>38384</v>
      </c>
      <c r="AO38" s="108">
        <v>38412</v>
      </c>
      <c r="AP38" s="108">
        <v>38443</v>
      </c>
      <c r="AQ38" s="108">
        <v>38473</v>
      </c>
      <c r="AR38" s="108">
        <v>38504</v>
      </c>
      <c r="AS38" s="108">
        <v>38534</v>
      </c>
      <c r="AT38" s="108">
        <v>38565</v>
      </c>
      <c r="AU38" s="108">
        <v>38596</v>
      </c>
      <c r="AV38" s="108">
        <v>38626</v>
      </c>
      <c r="AW38" s="108">
        <v>38657</v>
      </c>
      <c r="AX38" s="108">
        <v>38687</v>
      </c>
      <c r="AY38" s="108">
        <v>38718</v>
      </c>
      <c r="AZ38" s="108">
        <v>38749</v>
      </c>
      <c r="BA38" s="108">
        <v>38777</v>
      </c>
      <c r="BB38" s="108">
        <v>38808</v>
      </c>
      <c r="BC38" s="108">
        <v>38838</v>
      </c>
      <c r="BD38" s="108">
        <v>38869</v>
      </c>
      <c r="BE38" s="108">
        <v>38899</v>
      </c>
      <c r="BF38" s="108">
        <v>38930</v>
      </c>
      <c r="BG38" s="108">
        <v>38961</v>
      </c>
      <c r="BH38" s="108">
        <v>38991</v>
      </c>
      <c r="BI38" s="108">
        <v>39022</v>
      </c>
      <c r="BJ38" s="108">
        <v>39052</v>
      </c>
      <c r="BK38" s="108">
        <v>39083</v>
      </c>
      <c r="BL38" s="108">
        <v>39114</v>
      </c>
      <c r="BM38" s="108">
        <v>39142</v>
      </c>
      <c r="BN38" s="108">
        <v>39173</v>
      </c>
      <c r="BO38" s="108">
        <v>39203</v>
      </c>
      <c r="BP38" s="108">
        <v>39234</v>
      </c>
      <c r="BQ38" s="108">
        <v>39264</v>
      </c>
      <c r="BR38" s="108">
        <v>39295</v>
      </c>
      <c r="BS38" s="108">
        <v>39326</v>
      </c>
      <c r="BT38" s="108">
        <v>39356</v>
      </c>
      <c r="BU38" s="108">
        <v>39387</v>
      </c>
      <c r="BV38" s="108">
        <v>39417</v>
      </c>
      <c r="BW38" s="108">
        <v>39448</v>
      </c>
      <c r="BX38" s="108">
        <v>39479</v>
      </c>
      <c r="BY38" s="108">
        <v>39508</v>
      </c>
      <c r="BZ38" s="108">
        <v>39539</v>
      </c>
      <c r="CA38" s="108">
        <v>39569</v>
      </c>
      <c r="CB38" s="108">
        <v>39600</v>
      </c>
      <c r="CC38" s="108">
        <v>39630</v>
      </c>
      <c r="CD38" s="108">
        <v>39661</v>
      </c>
      <c r="CE38" s="108">
        <v>39692</v>
      </c>
      <c r="CF38" s="108">
        <v>39722</v>
      </c>
      <c r="CG38" s="108">
        <v>39753</v>
      </c>
      <c r="CH38" s="108">
        <v>39783</v>
      </c>
      <c r="CI38" s="108">
        <v>39814</v>
      </c>
      <c r="CJ38" s="108">
        <v>39845</v>
      </c>
      <c r="CK38" s="108">
        <v>39873</v>
      </c>
      <c r="CL38" s="108">
        <v>39904</v>
      </c>
      <c r="CM38" s="108">
        <v>39934</v>
      </c>
      <c r="CN38" s="108">
        <v>39965</v>
      </c>
      <c r="CO38" s="108">
        <v>39995</v>
      </c>
      <c r="CP38" s="108">
        <v>40026</v>
      </c>
      <c r="CQ38" s="108">
        <v>40057</v>
      </c>
      <c r="CR38" s="108">
        <v>40087</v>
      </c>
      <c r="CS38" s="108">
        <v>40118</v>
      </c>
      <c r="CT38" s="108">
        <v>40148</v>
      </c>
      <c r="CU38" s="108">
        <v>40179</v>
      </c>
      <c r="CV38" s="108">
        <v>40210</v>
      </c>
      <c r="CW38" s="108">
        <v>40238</v>
      </c>
      <c r="CX38" s="108">
        <v>40269</v>
      </c>
      <c r="CY38" s="108">
        <v>40299</v>
      </c>
      <c r="CZ38" s="108">
        <v>40330</v>
      </c>
      <c r="DA38" s="108">
        <v>40360</v>
      </c>
      <c r="DB38" s="108">
        <v>40391</v>
      </c>
      <c r="DC38" s="108">
        <v>40422</v>
      </c>
      <c r="DD38" s="108">
        <v>40452</v>
      </c>
      <c r="DE38" s="108">
        <v>40483</v>
      </c>
      <c r="DF38" s="108">
        <v>40513</v>
      </c>
      <c r="DG38" s="108">
        <v>40544</v>
      </c>
      <c r="DH38" s="108">
        <v>40575</v>
      </c>
      <c r="DI38" s="108">
        <v>40603</v>
      </c>
      <c r="DJ38" s="108">
        <v>40634</v>
      </c>
      <c r="DK38" s="108">
        <v>40664</v>
      </c>
      <c r="DL38" s="108">
        <v>40695</v>
      </c>
      <c r="DM38" s="108">
        <v>40725</v>
      </c>
      <c r="DN38" s="108">
        <v>40756</v>
      </c>
      <c r="DO38" s="108">
        <v>40787</v>
      </c>
      <c r="DP38" s="108">
        <v>40817</v>
      </c>
      <c r="DQ38" s="108">
        <v>40848</v>
      </c>
      <c r="DR38" s="108">
        <v>40878</v>
      </c>
      <c r="DS38" s="108">
        <v>40909</v>
      </c>
      <c r="DT38" s="108">
        <v>40940</v>
      </c>
      <c r="DU38" s="108">
        <v>40969</v>
      </c>
      <c r="DV38" s="108">
        <v>41000</v>
      </c>
      <c r="DW38" s="108">
        <v>41030</v>
      </c>
      <c r="DX38" s="108">
        <v>41061</v>
      </c>
      <c r="DY38" s="108">
        <v>41091</v>
      </c>
      <c r="DZ38" s="108">
        <v>41122</v>
      </c>
      <c r="EA38" s="108">
        <v>41153</v>
      </c>
      <c r="EB38" s="108">
        <v>41183</v>
      </c>
      <c r="EC38" s="108">
        <v>41214</v>
      </c>
      <c r="ED38" s="108">
        <v>41244</v>
      </c>
      <c r="EE38" s="108">
        <v>41275</v>
      </c>
      <c r="EF38" s="108">
        <v>41306</v>
      </c>
      <c r="EG38" s="108">
        <v>41334</v>
      </c>
      <c r="EH38" s="108">
        <v>41365</v>
      </c>
      <c r="EI38" s="108">
        <v>41395</v>
      </c>
      <c r="EJ38" s="108">
        <v>41426</v>
      </c>
      <c r="EK38" s="108">
        <v>41456</v>
      </c>
      <c r="EL38" s="108">
        <v>41487</v>
      </c>
      <c r="EM38" s="108">
        <v>41518</v>
      </c>
      <c r="EN38" s="108">
        <v>41548</v>
      </c>
      <c r="EO38" s="108">
        <v>41579</v>
      </c>
      <c r="EP38" s="108">
        <v>41609</v>
      </c>
      <c r="EQ38" s="108">
        <v>41640</v>
      </c>
      <c r="ER38" s="108">
        <v>41671</v>
      </c>
      <c r="ES38" s="108">
        <v>41699</v>
      </c>
      <c r="ET38" s="108">
        <v>41730</v>
      </c>
      <c r="EU38" s="108">
        <v>41760</v>
      </c>
      <c r="EV38" s="108">
        <v>41791</v>
      </c>
      <c r="EW38" s="108">
        <v>41821</v>
      </c>
      <c r="EX38" s="108">
        <v>41852</v>
      </c>
      <c r="EY38" s="108">
        <v>41883</v>
      </c>
      <c r="EZ38" s="108">
        <v>41913</v>
      </c>
      <c r="FA38" s="108">
        <v>41944</v>
      </c>
      <c r="FB38" s="108">
        <v>41974</v>
      </c>
      <c r="FC38" s="108">
        <v>42005</v>
      </c>
      <c r="FD38" s="108">
        <v>42036</v>
      </c>
      <c r="FE38" s="108">
        <v>42064</v>
      </c>
      <c r="FF38" s="108">
        <v>42095</v>
      </c>
      <c r="FG38" s="108">
        <v>42125</v>
      </c>
      <c r="FH38" s="108">
        <v>42156</v>
      </c>
      <c r="FI38" s="108">
        <v>42186</v>
      </c>
      <c r="FJ38" s="108">
        <v>42217</v>
      </c>
      <c r="FK38" s="108">
        <v>42248</v>
      </c>
      <c r="FL38" s="108">
        <v>42278</v>
      </c>
      <c r="FM38" s="108">
        <v>42309</v>
      </c>
      <c r="FN38" s="108">
        <v>42339</v>
      </c>
      <c r="FO38" s="108">
        <v>42370</v>
      </c>
      <c r="FP38" s="108">
        <v>42401</v>
      </c>
      <c r="FQ38" s="108">
        <v>42430</v>
      </c>
      <c r="FR38" s="108">
        <v>42461</v>
      </c>
      <c r="FS38" s="108">
        <v>42491</v>
      </c>
      <c r="FT38" s="108">
        <v>42522</v>
      </c>
      <c r="FU38" s="108">
        <v>42552</v>
      </c>
      <c r="FV38" s="108">
        <v>42583</v>
      </c>
      <c r="FW38" s="108">
        <v>42614</v>
      </c>
      <c r="FX38" s="108">
        <v>42644</v>
      </c>
      <c r="FY38" s="108">
        <v>42675</v>
      </c>
      <c r="FZ38" s="108">
        <v>42705</v>
      </c>
      <c r="GA38" s="108">
        <v>42736</v>
      </c>
      <c r="GB38" s="108">
        <v>42767</v>
      </c>
      <c r="GC38" s="108">
        <v>42795</v>
      </c>
      <c r="GD38" s="108">
        <v>42826</v>
      </c>
      <c r="GE38" s="108">
        <v>42856</v>
      </c>
      <c r="GF38" s="108">
        <v>42887</v>
      </c>
      <c r="GG38" s="108">
        <v>42917</v>
      </c>
      <c r="GH38" s="108">
        <v>42948</v>
      </c>
      <c r="GI38" s="108">
        <v>42979</v>
      </c>
      <c r="GJ38" s="108">
        <v>43009</v>
      </c>
      <c r="GK38" s="108">
        <v>43040</v>
      </c>
      <c r="GL38" s="108">
        <v>43070</v>
      </c>
      <c r="GM38" s="108">
        <v>43101</v>
      </c>
      <c r="GN38" s="108">
        <v>43132</v>
      </c>
      <c r="GO38" s="108">
        <v>43160</v>
      </c>
      <c r="GP38" s="108">
        <v>43191</v>
      </c>
      <c r="GQ38" s="108">
        <v>43221</v>
      </c>
      <c r="GR38" s="108">
        <v>43252</v>
      </c>
      <c r="GS38" s="108">
        <v>43282</v>
      </c>
      <c r="GT38" s="108">
        <v>43313</v>
      </c>
      <c r="GU38" s="108">
        <v>43344</v>
      </c>
      <c r="GV38" s="108">
        <v>43374</v>
      </c>
      <c r="GW38" s="108">
        <v>43405</v>
      </c>
      <c r="GX38" s="108">
        <v>43435</v>
      </c>
      <c r="GY38" s="108">
        <v>43466</v>
      </c>
      <c r="GZ38" s="108">
        <v>43497</v>
      </c>
      <c r="HA38" s="108">
        <v>43525</v>
      </c>
      <c r="HB38" s="108">
        <v>43556</v>
      </c>
      <c r="HC38" s="108">
        <v>43586</v>
      </c>
      <c r="HD38" s="108">
        <v>43617</v>
      </c>
      <c r="HE38" s="108">
        <v>43647</v>
      </c>
      <c r="HF38" s="108">
        <v>43678</v>
      </c>
      <c r="HG38" s="108">
        <v>43709</v>
      </c>
      <c r="HH38" s="108">
        <v>43739</v>
      </c>
      <c r="HI38" s="108">
        <v>43770</v>
      </c>
      <c r="HJ38" s="108">
        <v>43800</v>
      </c>
      <c r="HK38" s="108">
        <v>43831</v>
      </c>
      <c r="HL38" s="108">
        <v>43862</v>
      </c>
      <c r="HM38" s="108">
        <v>43891</v>
      </c>
      <c r="HN38" s="108">
        <v>43922</v>
      </c>
      <c r="HO38" s="108">
        <v>43952</v>
      </c>
      <c r="HP38" s="108">
        <v>43983</v>
      </c>
      <c r="HQ38" s="108">
        <v>44013</v>
      </c>
      <c r="HR38" s="108">
        <v>44044</v>
      </c>
      <c r="HS38" s="108">
        <v>44075</v>
      </c>
      <c r="HT38" s="108">
        <v>44105</v>
      </c>
      <c r="HU38" s="108">
        <v>44136</v>
      </c>
      <c r="HV38" s="117">
        <v>44166</v>
      </c>
      <c r="HW38" s="115">
        <v>44197</v>
      </c>
      <c r="HX38" s="115">
        <v>44228</v>
      </c>
      <c r="HY38" s="115">
        <v>44256</v>
      </c>
      <c r="HZ38" s="115">
        <v>44287</v>
      </c>
      <c r="IA38" s="115">
        <v>44317</v>
      </c>
      <c r="IB38" s="115">
        <v>44348</v>
      </c>
      <c r="IC38" s="115">
        <v>44378</v>
      </c>
      <c r="ID38" s="115">
        <v>44409</v>
      </c>
      <c r="IE38" s="115">
        <v>44440</v>
      </c>
      <c r="IF38" s="115">
        <v>44470</v>
      </c>
      <c r="IG38" s="116">
        <v>44501</v>
      </c>
      <c r="IH38" s="116">
        <v>44531</v>
      </c>
      <c r="II38" s="116">
        <v>44562</v>
      </c>
      <c r="IJ38" s="116">
        <v>44593</v>
      </c>
      <c r="IK38" s="116">
        <v>44621</v>
      </c>
      <c r="IL38" s="116">
        <v>44652</v>
      </c>
      <c r="IM38" s="116">
        <v>44682</v>
      </c>
      <c r="IN38" s="116">
        <v>44713</v>
      </c>
      <c r="IO38" s="116">
        <v>44743</v>
      </c>
      <c r="IP38" s="116">
        <v>44774</v>
      </c>
      <c r="IQ38" s="116">
        <v>44805</v>
      </c>
      <c r="IR38" s="116">
        <v>44835</v>
      </c>
      <c r="IS38" s="116">
        <v>44866</v>
      </c>
      <c r="IT38" s="116">
        <v>44896</v>
      </c>
      <c r="IU38" s="116">
        <v>44927</v>
      </c>
      <c r="IV38" s="116">
        <v>44958</v>
      </c>
      <c r="IW38" s="116">
        <v>44986</v>
      </c>
      <c r="IX38" s="116">
        <v>45017</v>
      </c>
      <c r="IY38" s="116">
        <v>45047</v>
      </c>
      <c r="IZ38" s="116">
        <v>45078</v>
      </c>
      <c r="JA38" s="116">
        <v>45108</v>
      </c>
      <c r="JB38" s="116">
        <v>45139</v>
      </c>
      <c r="JC38" s="116">
        <v>45170</v>
      </c>
      <c r="JD38" s="116">
        <v>45200</v>
      </c>
      <c r="JE38" s="116">
        <v>45231</v>
      </c>
      <c r="JF38" s="116">
        <v>45261</v>
      </c>
      <c r="JG38" s="116">
        <v>45292</v>
      </c>
      <c r="JH38" s="116">
        <v>45323</v>
      </c>
    </row>
    <row r="39" spans="2:15988" s="13" customFormat="1" ht="14.25" thickBot="1" x14ac:dyDescent="0.35">
      <c r="B39" s="8" t="s">
        <v>16</v>
      </c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1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9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1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9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1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9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1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9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1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9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1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9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1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1"/>
      <c r="FO39" s="9"/>
      <c r="FP39" s="10"/>
      <c r="FQ39" s="38"/>
      <c r="FR39" s="38"/>
      <c r="FS39" s="38"/>
      <c r="FT39" s="38"/>
      <c r="FU39" s="38"/>
      <c r="FV39" s="38"/>
      <c r="FW39" s="52"/>
      <c r="FX39" s="38"/>
      <c r="FY39" s="52"/>
      <c r="FZ39" s="56"/>
      <c r="GA39" s="60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93"/>
      <c r="GM39" s="97"/>
      <c r="GN39" s="98"/>
      <c r="GO39" s="98"/>
      <c r="GP39" s="98"/>
      <c r="GQ39" s="98"/>
      <c r="GR39" s="98"/>
      <c r="GS39" s="98"/>
      <c r="GT39" s="98"/>
      <c r="GU39" s="98"/>
      <c r="GV39" s="98"/>
      <c r="GW39" s="98"/>
      <c r="GX39" s="99"/>
      <c r="GY39" s="107"/>
      <c r="GZ39" s="101"/>
      <c r="HA39" s="101"/>
      <c r="HB39" s="101"/>
      <c r="HC39" s="101"/>
      <c r="HD39" s="101"/>
      <c r="HE39" s="101"/>
      <c r="HF39" s="101"/>
      <c r="HG39" s="101"/>
      <c r="HH39" s="101"/>
      <c r="HI39" s="101"/>
      <c r="HJ39" s="101"/>
      <c r="HK39" s="101"/>
      <c r="HL39" s="101"/>
      <c r="HM39" s="101"/>
      <c r="HN39" s="101"/>
      <c r="HO39" s="101"/>
      <c r="HP39" s="101"/>
      <c r="HQ39" s="101"/>
      <c r="HR39" s="101"/>
      <c r="HS39" s="101"/>
      <c r="HT39" s="101"/>
      <c r="HU39" s="101"/>
      <c r="HV39" s="118"/>
      <c r="HW39" s="120"/>
      <c r="HX39" s="114"/>
      <c r="HY39" s="114"/>
      <c r="HZ39" s="114"/>
      <c r="IA39" s="114"/>
      <c r="IB39" s="114"/>
      <c r="IC39" s="114"/>
      <c r="ID39" s="12"/>
      <c r="IE39" s="12"/>
      <c r="IF39" s="12"/>
      <c r="IG39" s="12"/>
      <c r="IH39" s="121"/>
      <c r="II39" s="124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2"/>
      <c r="PF39" s="12"/>
      <c r="PG39" s="12"/>
      <c r="PH39" s="12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/>
      <c r="PV39" s="12"/>
      <c r="PW39" s="12"/>
      <c r="PX39" s="12"/>
      <c r="PY39" s="12"/>
      <c r="PZ39" s="12"/>
      <c r="QA39" s="12"/>
      <c r="QB39" s="12"/>
      <c r="QC39" s="12"/>
      <c r="QD39" s="12"/>
      <c r="QE39" s="12"/>
      <c r="QF39" s="12"/>
      <c r="QG39" s="12"/>
      <c r="QH39" s="12"/>
      <c r="QI39" s="12"/>
      <c r="QJ39" s="12"/>
      <c r="QK39" s="12"/>
      <c r="QL39" s="12"/>
      <c r="QM39" s="12"/>
      <c r="QN39" s="12"/>
      <c r="QO39" s="12"/>
      <c r="QP39" s="12"/>
      <c r="QQ39" s="12"/>
      <c r="QR39" s="12"/>
      <c r="QS39" s="12"/>
      <c r="QT39" s="12"/>
      <c r="QU39" s="12"/>
      <c r="QV39" s="12"/>
      <c r="QW39" s="12"/>
      <c r="QX39" s="12"/>
      <c r="QY39" s="12"/>
      <c r="QZ39" s="12"/>
      <c r="RA39" s="12"/>
      <c r="RB39" s="12"/>
      <c r="RC39" s="12"/>
      <c r="RD39" s="12"/>
      <c r="RE39" s="12"/>
      <c r="RF39" s="12"/>
      <c r="RG39" s="12"/>
      <c r="RH39" s="12"/>
      <c r="RI39" s="12"/>
      <c r="RJ39" s="12"/>
      <c r="RK39" s="12"/>
      <c r="RL39" s="12"/>
      <c r="RM39" s="12"/>
      <c r="RN39" s="12"/>
      <c r="RO39" s="12"/>
      <c r="RP39" s="12"/>
      <c r="RQ39" s="12"/>
      <c r="RR39" s="12"/>
      <c r="RS39" s="12"/>
      <c r="RT39" s="12"/>
      <c r="RU39" s="12"/>
      <c r="RV39" s="12"/>
      <c r="RW39" s="12"/>
      <c r="RX39" s="12"/>
      <c r="RY39" s="12"/>
      <c r="RZ39" s="12"/>
      <c r="SA39" s="12"/>
      <c r="SB39" s="12"/>
      <c r="SC39" s="12"/>
      <c r="SD39" s="12"/>
      <c r="SE39" s="12"/>
      <c r="SF39" s="12"/>
      <c r="SG39" s="12"/>
      <c r="SH39" s="12"/>
      <c r="SI39" s="12"/>
      <c r="SJ39" s="12"/>
      <c r="SK39" s="12"/>
      <c r="SL39" s="12"/>
      <c r="SM39" s="12"/>
      <c r="SN39" s="12"/>
      <c r="SO39" s="12"/>
      <c r="SP39" s="12"/>
      <c r="SQ39" s="12"/>
      <c r="SR39" s="12"/>
      <c r="SS39" s="12"/>
      <c r="ST39" s="12"/>
      <c r="SU39" s="12"/>
      <c r="SV39" s="12"/>
      <c r="SW39" s="12"/>
      <c r="SX39" s="12"/>
      <c r="SY39" s="12"/>
      <c r="SZ39" s="12"/>
      <c r="TA39" s="12"/>
      <c r="TB39" s="12"/>
      <c r="TC39" s="12"/>
      <c r="TD39" s="12"/>
      <c r="TE39" s="12"/>
      <c r="TF39" s="12"/>
      <c r="TG39" s="12"/>
      <c r="TH39" s="12"/>
      <c r="TI39" s="12"/>
      <c r="TJ39" s="12"/>
      <c r="TK39" s="12"/>
      <c r="TL39" s="12"/>
      <c r="TM39" s="12"/>
      <c r="TN39" s="12"/>
      <c r="TO39" s="12"/>
      <c r="TP39" s="12"/>
      <c r="TQ39" s="12"/>
      <c r="TR39" s="12"/>
      <c r="TS39" s="12"/>
      <c r="TT39" s="12"/>
      <c r="TU39" s="12"/>
      <c r="TV39" s="12"/>
      <c r="TW39" s="12"/>
      <c r="TX39" s="12"/>
      <c r="TY39" s="12"/>
      <c r="TZ39" s="12"/>
      <c r="UA39" s="12"/>
      <c r="UB39" s="12"/>
      <c r="UC39" s="12"/>
      <c r="UD39" s="12"/>
      <c r="UE39" s="12"/>
      <c r="UF39" s="12"/>
      <c r="UG39" s="12"/>
      <c r="UH39" s="12"/>
      <c r="UI39" s="12"/>
      <c r="UJ39" s="12"/>
      <c r="UK39" s="12"/>
      <c r="UL39" s="12"/>
      <c r="UM39" s="12"/>
      <c r="UN39" s="12"/>
      <c r="UO39" s="12"/>
      <c r="UP39" s="12"/>
      <c r="UQ39" s="12"/>
      <c r="UR39" s="12"/>
      <c r="US39" s="12"/>
      <c r="UT39" s="12"/>
      <c r="UU39" s="12"/>
      <c r="UV39" s="12"/>
      <c r="UW39" s="12"/>
      <c r="UX39" s="12"/>
      <c r="UY39" s="12"/>
      <c r="UZ39" s="12"/>
      <c r="VA39" s="12"/>
      <c r="VB39" s="12"/>
      <c r="VC39" s="12"/>
      <c r="VD39" s="12"/>
      <c r="VE39" s="12"/>
      <c r="VF39" s="12"/>
      <c r="VG39" s="12"/>
      <c r="VH39" s="12"/>
      <c r="VI39" s="12"/>
      <c r="VJ39" s="12"/>
      <c r="VK39" s="12"/>
      <c r="VL39" s="12"/>
      <c r="VM39" s="12"/>
      <c r="VN39" s="12"/>
      <c r="VO39" s="12"/>
      <c r="VP39" s="12"/>
      <c r="VQ39" s="12"/>
      <c r="VR39" s="12"/>
      <c r="VS39" s="12"/>
      <c r="VT39" s="12"/>
      <c r="VU39" s="12"/>
      <c r="VV39" s="12"/>
      <c r="VW39" s="12"/>
      <c r="VX39" s="12"/>
      <c r="VY39" s="12"/>
      <c r="VZ39" s="12"/>
      <c r="WA39" s="12"/>
      <c r="WB39" s="12"/>
      <c r="WC39" s="12"/>
      <c r="WD39" s="12"/>
      <c r="WE39" s="12"/>
      <c r="WF39" s="12"/>
      <c r="WG39" s="12"/>
      <c r="WH39" s="12"/>
      <c r="WI39" s="12"/>
      <c r="WJ39" s="12"/>
      <c r="WK39" s="12"/>
      <c r="WL39" s="12"/>
      <c r="WM39" s="12"/>
      <c r="WN39" s="12"/>
      <c r="WO39" s="12"/>
      <c r="WP39" s="12"/>
      <c r="WQ39" s="12"/>
      <c r="WR39" s="12"/>
      <c r="WS39" s="12"/>
      <c r="WT39" s="12"/>
      <c r="WU39" s="12"/>
      <c r="WV39" s="12"/>
      <c r="WW39" s="12"/>
      <c r="WX39" s="12"/>
      <c r="WY39" s="12"/>
      <c r="WZ39" s="12"/>
      <c r="XA39" s="12"/>
      <c r="XB39" s="12"/>
      <c r="XC39" s="12"/>
      <c r="XD39" s="12"/>
      <c r="XE39" s="12"/>
      <c r="XF39" s="12"/>
      <c r="XG39" s="12"/>
      <c r="XH39" s="12"/>
      <c r="XI39" s="12"/>
      <c r="XJ39" s="12"/>
      <c r="XK39" s="12"/>
      <c r="XL39" s="12"/>
      <c r="XM39" s="12"/>
      <c r="XN39" s="12"/>
      <c r="XO39" s="12"/>
      <c r="XP39" s="12"/>
      <c r="XQ39" s="12"/>
      <c r="XR39" s="12"/>
      <c r="XS39" s="12"/>
      <c r="XT39" s="12"/>
      <c r="XU39" s="12"/>
      <c r="XV39" s="12"/>
      <c r="XW39" s="12"/>
      <c r="XX39" s="12"/>
      <c r="XY39" s="12"/>
      <c r="XZ39" s="12"/>
      <c r="YA39" s="12"/>
      <c r="YB39" s="12"/>
      <c r="YC39" s="12"/>
      <c r="YD39" s="12"/>
      <c r="YE39" s="12"/>
      <c r="YF39" s="12"/>
      <c r="YG39" s="12"/>
      <c r="YH39" s="12"/>
      <c r="YI39" s="12"/>
      <c r="YJ39" s="12"/>
      <c r="YK39" s="12"/>
      <c r="YL39" s="12"/>
      <c r="YM39" s="12"/>
      <c r="YN39" s="12"/>
      <c r="YO39" s="12"/>
      <c r="YP39" s="12"/>
      <c r="YQ39" s="12"/>
      <c r="YR39" s="12"/>
      <c r="YS39" s="12"/>
      <c r="YT39" s="12"/>
      <c r="YU39" s="12"/>
      <c r="YV39" s="12"/>
      <c r="YW39" s="12"/>
      <c r="YX39" s="12"/>
      <c r="YY39" s="12"/>
      <c r="YZ39" s="12"/>
      <c r="ZA39" s="12"/>
      <c r="ZB39" s="12"/>
      <c r="ZC39" s="12"/>
      <c r="ZD39" s="12"/>
      <c r="ZE39" s="12"/>
      <c r="ZF39" s="12"/>
      <c r="ZG39" s="12"/>
      <c r="ZH39" s="12"/>
      <c r="ZI39" s="12"/>
      <c r="ZJ39" s="12"/>
      <c r="ZK39" s="12"/>
      <c r="ZL39" s="12"/>
      <c r="ZM39" s="12"/>
      <c r="ZN39" s="12"/>
      <c r="ZO39" s="12"/>
      <c r="ZP39" s="12"/>
      <c r="ZQ39" s="12"/>
      <c r="ZR39" s="12"/>
      <c r="ZS39" s="12"/>
      <c r="ZT39" s="12"/>
      <c r="ZU39" s="12"/>
      <c r="ZV39" s="12"/>
      <c r="ZW39" s="12"/>
      <c r="ZX39" s="12"/>
      <c r="ZY39" s="12"/>
      <c r="ZZ39" s="12"/>
      <c r="AAA39" s="12"/>
      <c r="AAB39" s="12"/>
      <c r="AAC39" s="12"/>
      <c r="AAD39" s="12"/>
      <c r="AAE39" s="12"/>
      <c r="AAF39" s="12"/>
      <c r="AAG39" s="12"/>
      <c r="AAH39" s="12"/>
      <c r="AAI39" s="12"/>
      <c r="AAJ39" s="12"/>
      <c r="AAK39" s="12"/>
      <c r="AAL39" s="12"/>
      <c r="AAM39" s="12"/>
      <c r="AAN39" s="12"/>
      <c r="AAO39" s="12"/>
      <c r="AAP39" s="12"/>
      <c r="AAQ39" s="12"/>
      <c r="AAR39" s="12"/>
      <c r="AAS39" s="12"/>
      <c r="AAT39" s="12"/>
      <c r="AAU39" s="12"/>
      <c r="AAV39" s="12"/>
      <c r="AAW39" s="12"/>
      <c r="AAX39" s="12"/>
      <c r="AAY39" s="12"/>
      <c r="AAZ39" s="12"/>
      <c r="ABA39" s="12"/>
      <c r="ABB39" s="12"/>
      <c r="ABC39" s="12"/>
      <c r="ABD39" s="12"/>
      <c r="ABE39" s="12"/>
      <c r="ABF39" s="12"/>
      <c r="ABG39" s="12"/>
      <c r="ABH39" s="12"/>
      <c r="ABI39" s="12"/>
      <c r="ABJ39" s="12"/>
      <c r="ABK39" s="12"/>
      <c r="ABL39" s="12"/>
      <c r="ABM39" s="12"/>
      <c r="ABN39" s="12"/>
      <c r="ABO39" s="12"/>
      <c r="ABP39" s="12"/>
      <c r="ABQ39" s="12"/>
      <c r="ABR39" s="12"/>
      <c r="ABS39" s="12"/>
      <c r="ABT39" s="12"/>
      <c r="ABU39" s="12"/>
      <c r="ABV39" s="12"/>
      <c r="ABW39" s="12"/>
      <c r="ABX39" s="12"/>
      <c r="ABY39" s="12"/>
      <c r="ABZ39" s="12"/>
      <c r="ACA39" s="12"/>
      <c r="ACB39" s="12"/>
      <c r="ACC39" s="12"/>
      <c r="ACD39" s="12"/>
      <c r="ACE39" s="12"/>
      <c r="ACF39" s="12"/>
      <c r="ACG39" s="12"/>
      <c r="ACH39" s="12"/>
      <c r="ACI39" s="12"/>
      <c r="ACJ39" s="12"/>
      <c r="ACK39" s="12"/>
      <c r="ACL39" s="12"/>
      <c r="ACM39" s="12"/>
      <c r="ACN39" s="12"/>
      <c r="ACO39" s="12"/>
      <c r="ACP39" s="12"/>
      <c r="ACQ39" s="12"/>
      <c r="ACR39" s="12"/>
      <c r="ACS39" s="12"/>
      <c r="ACT39" s="12"/>
      <c r="ACU39" s="12"/>
      <c r="ACV39" s="12"/>
      <c r="ACW39" s="12"/>
      <c r="ACX39" s="12"/>
      <c r="ACY39" s="12"/>
      <c r="ACZ39" s="12"/>
      <c r="ADA39" s="12"/>
      <c r="ADB39" s="12"/>
      <c r="ADC39" s="12"/>
      <c r="ADD39" s="12"/>
      <c r="ADE39" s="12"/>
      <c r="ADF39" s="12"/>
      <c r="ADG39" s="12"/>
      <c r="ADH39" s="12"/>
      <c r="ADI39" s="12"/>
      <c r="ADJ39" s="12"/>
      <c r="ADK39" s="12"/>
      <c r="ADL39" s="12"/>
      <c r="ADM39" s="12"/>
      <c r="ADN39" s="12"/>
      <c r="ADO39" s="12"/>
      <c r="ADP39" s="12"/>
      <c r="ADQ39" s="12"/>
      <c r="ADR39" s="12"/>
      <c r="ADS39" s="12"/>
      <c r="ADT39" s="12"/>
      <c r="ADU39" s="12"/>
      <c r="ADV39" s="12"/>
      <c r="ADW39" s="12"/>
      <c r="ADX39" s="12"/>
      <c r="ADY39" s="12"/>
      <c r="ADZ39" s="12"/>
      <c r="AEA39" s="12"/>
      <c r="AEB39" s="12"/>
      <c r="AEC39" s="12"/>
      <c r="AED39" s="12"/>
      <c r="AEE39" s="12"/>
      <c r="AEF39" s="12"/>
      <c r="AEG39" s="12"/>
      <c r="AEH39" s="12"/>
      <c r="AEI39" s="12"/>
      <c r="AEJ39" s="12"/>
      <c r="AEK39" s="12"/>
      <c r="AEL39" s="12"/>
      <c r="AEM39" s="12"/>
      <c r="AEN39" s="12"/>
      <c r="AEO39" s="12"/>
      <c r="AEP39" s="12"/>
      <c r="AEQ39" s="12"/>
      <c r="AER39" s="12"/>
      <c r="AES39" s="12"/>
      <c r="AET39" s="12"/>
      <c r="AEU39" s="12"/>
      <c r="AEV39" s="12"/>
      <c r="AEW39" s="12"/>
      <c r="AEX39" s="12"/>
      <c r="AEY39" s="12"/>
      <c r="AEZ39" s="12"/>
      <c r="AFA39" s="12"/>
      <c r="AFB39" s="12"/>
      <c r="AFC39" s="12"/>
      <c r="AFD39" s="12"/>
      <c r="AFE39" s="12"/>
      <c r="AFF39" s="12"/>
      <c r="AFG39" s="12"/>
      <c r="AFH39" s="12"/>
      <c r="AFI39" s="12"/>
      <c r="AFJ39" s="12"/>
      <c r="AFK39" s="12"/>
      <c r="AFL39" s="12"/>
      <c r="AFM39" s="12"/>
      <c r="AFN39" s="12"/>
      <c r="AFO39" s="12"/>
      <c r="AFP39" s="12"/>
      <c r="AFQ39" s="12"/>
      <c r="AFR39" s="12"/>
      <c r="AFS39" s="12"/>
      <c r="AFT39" s="12"/>
      <c r="AFU39" s="12"/>
      <c r="AFV39" s="12"/>
      <c r="AFW39" s="12"/>
      <c r="AFX39" s="12"/>
      <c r="AFY39" s="12"/>
      <c r="AFZ39" s="12"/>
      <c r="AGA39" s="12"/>
      <c r="AGB39" s="12"/>
      <c r="AGC39" s="12"/>
      <c r="AGD39" s="12"/>
      <c r="AGE39" s="12"/>
      <c r="AGF39" s="12"/>
      <c r="AGG39" s="12"/>
      <c r="AGH39" s="12"/>
      <c r="AGI39" s="12"/>
      <c r="AGJ39" s="12"/>
      <c r="AGK39" s="12"/>
      <c r="AGL39" s="12"/>
      <c r="AGM39" s="12"/>
      <c r="AGN39" s="12"/>
      <c r="AGO39" s="12"/>
      <c r="AGP39" s="12"/>
      <c r="AGQ39" s="12"/>
      <c r="AGR39" s="12"/>
      <c r="AGS39" s="12"/>
      <c r="AGT39" s="12"/>
      <c r="AGU39" s="12"/>
      <c r="AGV39" s="12"/>
      <c r="AGW39" s="12"/>
      <c r="AGX39" s="12"/>
      <c r="AGY39" s="12"/>
      <c r="AGZ39" s="12"/>
      <c r="AHA39" s="12"/>
      <c r="AHB39" s="12"/>
      <c r="AHC39" s="12"/>
      <c r="AHD39" s="12"/>
      <c r="AHE39" s="12"/>
      <c r="AHF39" s="12"/>
      <c r="AHG39" s="12"/>
      <c r="AHH39" s="12"/>
      <c r="AHI39" s="12"/>
      <c r="AHJ39" s="12"/>
      <c r="AHK39" s="12"/>
      <c r="AHL39" s="12"/>
      <c r="AHM39" s="12"/>
      <c r="AHN39" s="12"/>
      <c r="AHO39" s="12"/>
      <c r="AHP39" s="12"/>
      <c r="AHQ39" s="12"/>
      <c r="AHR39" s="12"/>
      <c r="AHS39" s="12"/>
      <c r="AHT39" s="12"/>
      <c r="AHU39" s="12"/>
      <c r="AHV39" s="12"/>
      <c r="AHW39" s="12"/>
      <c r="AHX39" s="12"/>
      <c r="AHY39" s="12"/>
      <c r="AHZ39" s="12"/>
      <c r="AIA39" s="12"/>
      <c r="AIB39" s="12"/>
      <c r="AIC39" s="12"/>
      <c r="AID39" s="12"/>
      <c r="AIE39" s="12"/>
      <c r="AIF39" s="12"/>
      <c r="AIG39" s="12"/>
      <c r="AIH39" s="12"/>
      <c r="AII39" s="12"/>
      <c r="AIJ39" s="12"/>
      <c r="AIK39" s="12"/>
      <c r="AIL39" s="12"/>
      <c r="AIM39" s="12"/>
      <c r="AIN39" s="12"/>
      <c r="AIO39" s="12"/>
      <c r="AIP39" s="12"/>
      <c r="AIQ39" s="12"/>
      <c r="AIR39" s="12"/>
      <c r="AIS39" s="12"/>
      <c r="AIT39" s="12"/>
      <c r="AIU39" s="12"/>
      <c r="AIV39" s="12"/>
      <c r="AIW39" s="12"/>
      <c r="AIX39" s="12"/>
      <c r="AIY39" s="12"/>
      <c r="AIZ39" s="12"/>
      <c r="AJA39" s="12"/>
      <c r="AJB39" s="12"/>
      <c r="AJC39" s="12"/>
      <c r="AJD39" s="12"/>
      <c r="AJE39" s="12"/>
      <c r="AJF39" s="12"/>
      <c r="AJG39" s="12"/>
      <c r="AJH39" s="12"/>
      <c r="AJI39" s="12"/>
      <c r="AJJ39" s="12"/>
      <c r="AJK39" s="12"/>
      <c r="AJL39" s="12"/>
      <c r="AJM39" s="12"/>
      <c r="AJN39" s="12"/>
      <c r="AJO39" s="12"/>
      <c r="AJP39" s="12"/>
      <c r="AJQ39" s="12"/>
      <c r="AJR39" s="12"/>
      <c r="AJS39" s="12"/>
      <c r="AJT39" s="12"/>
      <c r="AJU39" s="12"/>
      <c r="AJV39" s="12"/>
      <c r="AJW39" s="12"/>
      <c r="AJX39" s="12"/>
      <c r="AJY39" s="12"/>
      <c r="AJZ39" s="12"/>
      <c r="AKA39" s="12"/>
      <c r="AKB39" s="12"/>
      <c r="AKC39" s="12"/>
      <c r="AKD39" s="12"/>
      <c r="AKE39" s="12"/>
      <c r="AKF39" s="12"/>
      <c r="AKG39" s="12"/>
      <c r="AKH39" s="12"/>
      <c r="AKI39" s="12"/>
      <c r="AKJ39" s="12"/>
      <c r="AKK39" s="12"/>
      <c r="AKL39" s="12"/>
      <c r="AKM39" s="12"/>
      <c r="AKN39" s="12"/>
      <c r="AKO39" s="12"/>
      <c r="AKP39" s="12"/>
      <c r="AKQ39" s="12"/>
      <c r="AKR39" s="12"/>
      <c r="AKS39" s="12"/>
      <c r="AKT39" s="12"/>
      <c r="AKU39" s="12"/>
      <c r="AKV39" s="12"/>
      <c r="AKW39" s="12"/>
      <c r="AKX39" s="12"/>
      <c r="AKY39" s="12"/>
      <c r="AKZ39" s="12"/>
      <c r="ALA39" s="12"/>
      <c r="ALB39" s="12"/>
      <c r="ALC39" s="12"/>
      <c r="ALD39" s="12"/>
      <c r="ALE39" s="12"/>
      <c r="ALF39" s="12"/>
      <c r="ALG39" s="12"/>
      <c r="ALH39" s="12"/>
      <c r="ALI39" s="12"/>
      <c r="ALJ39" s="12"/>
      <c r="ALK39" s="12"/>
      <c r="ALL39" s="12"/>
      <c r="ALM39" s="12"/>
      <c r="ALN39" s="12"/>
      <c r="ALO39" s="12"/>
      <c r="ALP39" s="12"/>
      <c r="ALQ39" s="12"/>
      <c r="ALR39" s="12"/>
      <c r="ALS39" s="12"/>
      <c r="ALT39" s="12"/>
      <c r="ALU39" s="12"/>
      <c r="ALV39" s="12"/>
      <c r="ALW39" s="12"/>
      <c r="ALX39" s="12"/>
      <c r="ALY39" s="12"/>
      <c r="ALZ39" s="12"/>
      <c r="AMA39" s="12"/>
      <c r="AMB39" s="12"/>
      <c r="AMC39" s="12"/>
      <c r="AMD39" s="12"/>
      <c r="AME39" s="12"/>
      <c r="AMF39" s="12"/>
      <c r="AMG39" s="12"/>
      <c r="AMH39" s="12"/>
      <c r="AMI39" s="12"/>
      <c r="AMJ39" s="12"/>
      <c r="AMK39" s="12"/>
      <c r="AML39" s="12"/>
      <c r="AMM39" s="12"/>
      <c r="AMN39" s="12"/>
      <c r="AMO39" s="12"/>
      <c r="AMP39" s="12"/>
      <c r="AMQ39" s="12"/>
      <c r="AMR39" s="12"/>
      <c r="AMS39" s="12"/>
      <c r="AMT39" s="12"/>
      <c r="AMU39" s="12"/>
      <c r="AMV39" s="12"/>
      <c r="AMW39" s="12"/>
      <c r="AMX39" s="12"/>
      <c r="AMY39" s="12"/>
      <c r="AMZ39" s="12"/>
      <c r="ANA39" s="12"/>
      <c r="ANB39" s="12"/>
      <c r="ANC39" s="12"/>
      <c r="AND39" s="12"/>
      <c r="ANE39" s="12"/>
      <c r="ANF39" s="12"/>
      <c r="ANG39" s="12"/>
      <c r="ANH39" s="12"/>
      <c r="ANI39" s="12"/>
      <c r="ANJ39" s="12"/>
      <c r="ANK39" s="12"/>
      <c r="ANL39" s="12"/>
      <c r="ANM39" s="12"/>
      <c r="ANN39" s="12"/>
      <c r="ANO39" s="12"/>
      <c r="ANP39" s="12"/>
      <c r="ANQ39" s="12"/>
      <c r="ANR39" s="12"/>
      <c r="ANS39" s="12"/>
      <c r="ANT39" s="12"/>
      <c r="ANU39" s="12"/>
      <c r="ANV39" s="12"/>
      <c r="ANW39" s="12"/>
      <c r="ANX39" s="12"/>
      <c r="ANY39" s="12"/>
      <c r="ANZ39" s="12"/>
      <c r="AOA39" s="12"/>
      <c r="AOB39" s="12"/>
      <c r="AOC39" s="12"/>
      <c r="AOD39" s="12"/>
      <c r="AOE39" s="12"/>
      <c r="AOF39" s="12"/>
      <c r="AOG39" s="12"/>
      <c r="AOH39" s="12"/>
      <c r="AOI39" s="12"/>
      <c r="AOJ39" s="12"/>
      <c r="AOK39" s="12"/>
      <c r="AOL39" s="12"/>
      <c r="AOM39" s="12"/>
      <c r="AON39" s="12"/>
      <c r="AOO39" s="12"/>
      <c r="AOP39" s="12"/>
      <c r="AOQ39" s="12"/>
      <c r="AOR39" s="12"/>
      <c r="AOS39" s="12"/>
      <c r="AOT39" s="12"/>
      <c r="AOU39" s="12"/>
      <c r="AOV39" s="12"/>
      <c r="AOW39" s="12"/>
      <c r="AOX39" s="12"/>
      <c r="AOY39" s="12"/>
      <c r="AOZ39" s="12"/>
      <c r="APA39" s="12"/>
      <c r="APB39" s="12"/>
      <c r="APC39" s="12"/>
      <c r="APD39" s="12"/>
      <c r="APE39" s="12"/>
      <c r="APF39" s="12"/>
      <c r="APG39" s="12"/>
      <c r="APH39" s="12"/>
      <c r="API39" s="12"/>
      <c r="APJ39" s="12"/>
      <c r="APK39" s="12"/>
      <c r="APL39" s="12"/>
      <c r="APM39" s="12"/>
      <c r="APN39" s="12"/>
      <c r="APO39" s="12"/>
      <c r="APP39" s="12"/>
      <c r="APQ39" s="12"/>
      <c r="APR39" s="12"/>
      <c r="APS39" s="12"/>
      <c r="APT39" s="12"/>
      <c r="APU39" s="12"/>
      <c r="APV39" s="12"/>
      <c r="APW39" s="12"/>
      <c r="APX39" s="12"/>
      <c r="APY39" s="12"/>
      <c r="APZ39" s="12"/>
      <c r="AQA39" s="12"/>
      <c r="AQB39" s="12"/>
      <c r="AQC39" s="12"/>
      <c r="AQD39" s="12"/>
      <c r="AQE39" s="12"/>
      <c r="AQF39" s="12"/>
      <c r="AQG39" s="12"/>
      <c r="AQH39" s="12"/>
      <c r="AQI39" s="12"/>
      <c r="AQJ39" s="12"/>
      <c r="AQK39" s="12"/>
      <c r="AQL39" s="12"/>
      <c r="AQM39" s="12"/>
      <c r="AQN39" s="12"/>
      <c r="AQO39" s="12"/>
      <c r="AQP39" s="12"/>
      <c r="AQQ39" s="12"/>
      <c r="AQR39" s="12"/>
      <c r="AQS39" s="12"/>
      <c r="AQT39" s="12"/>
      <c r="AQU39" s="12"/>
      <c r="AQV39" s="12"/>
      <c r="AQW39" s="12"/>
      <c r="AQX39" s="12"/>
      <c r="AQY39" s="12"/>
      <c r="AQZ39" s="12"/>
      <c r="ARA39" s="12"/>
      <c r="ARB39" s="12"/>
      <c r="ARC39" s="12"/>
      <c r="ARD39" s="12"/>
      <c r="ARE39" s="12"/>
      <c r="ARF39" s="12"/>
      <c r="ARG39" s="12"/>
      <c r="ARH39" s="12"/>
      <c r="ARI39" s="12"/>
      <c r="ARJ39" s="12"/>
      <c r="ARK39" s="12"/>
      <c r="ARL39" s="12"/>
      <c r="ARM39" s="12"/>
      <c r="ARN39" s="12"/>
      <c r="ARO39" s="12"/>
      <c r="ARP39" s="12"/>
      <c r="ARQ39" s="12"/>
      <c r="ARR39" s="12"/>
      <c r="ARS39" s="12"/>
      <c r="ART39" s="12"/>
      <c r="ARU39" s="12"/>
      <c r="ARV39" s="12"/>
      <c r="ARW39" s="12"/>
      <c r="ARX39" s="12"/>
      <c r="ARY39" s="12"/>
      <c r="ARZ39" s="12"/>
      <c r="ASA39" s="12"/>
      <c r="ASB39" s="12"/>
      <c r="ASC39" s="12"/>
      <c r="ASD39" s="12"/>
      <c r="ASE39" s="12"/>
      <c r="ASF39" s="12"/>
      <c r="ASG39" s="12"/>
      <c r="ASH39" s="12"/>
      <c r="ASI39" s="12"/>
      <c r="ASJ39" s="12"/>
      <c r="ASK39" s="12"/>
      <c r="ASL39" s="12"/>
      <c r="ASM39" s="12"/>
      <c r="ASN39" s="12"/>
      <c r="ASO39" s="12"/>
      <c r="ASP39" s="12"/>
      <c r="ASQ39" s="12"/>
      <c r="ASR39" s="12"/>
      <c r="ASS39" s="12"/>
      <c r="AST39" s="12"/>
      <c r="ASU39" s="12"/>
      <c r="ASV39" s="12"/>
      <c r="ASW39" s="12"/>
      <c r="ASX39" s="12"/>
      <c r="ASY39" s="12"/>
      <c r="ASZ39" s="12"/>
      <c r="ATA39" s="12"/>
      <c r="ATB39" s="12"/>
      <c r="ATC39" s="12"/>
      <c r="ATD39" s="12"/>
      <c r="ATE39" s="12"/>
      <c r="ATF39" s="12"/>
      <c r="ATG39" s="12"/>
      <c r="ATH39" s="12"/>
      <c r="ATI39" s="12"/>
      <c r="ATJ39" s="12"/>
      <c r="ATK39" s="12"/>
      <c r="ATL39" s="12"/>
      <c r="ATM39" s="12"/>
      <c r="ATN39" s="12"/>
      <c r="ATO39" s="12"/>
      <c r="ATP39" s="12"/>
      <c r="ATQ39" s="12"/>
      <c r="ATR39" s="12"/>
      <c r="ATS39" s="12"/>
      <c r="ATT39" s="12"/>
      <c r="ATU39" s="12"/>
      <c r="ATV39" s="12"/>
      <c r="ATW39" s="12"/>
      <c r="ATX39" s="12"/>
      <c r="ATY39" s="12"/>
      <c r="ATZ39" s="12"/>
      <c r="AUA39" s="12"/>
      <c r="AUB39" s="12"/>
      <c r="AUC39" s="12"/>
      <c r="AUD39" s="12"/>
      <c r="AUE39" s="12"/>
      <c r="AUF39" s="12"/>
      <c r="AUG39" s="12"/>
      <c r="AUH39" s="12"/>
      <c r="AUI39" s="12"/>
      <c r="AUJ39" s="12"/>
      <c r="AUK39" s="12"/>
      <c r="AUL39" s="12"/>
      <c r="AUM39" s="12"/>
      <c r="AUN39" s="12"/>
      <c r="AUO39" s="12"/>
      <c r="AUP39" s="12"/>
      <c r="AUQ39" s="12"/>
      <c r="AUR39" s="12"/>
      <c r="AUS39" s="12"/>
      <c r="AUT39" s="12"/>
      <c r="AUU39" s="12"/>
      <c r="AUV39" s="12"/>
      <c r="AUW39" s="12"/>
      <c r="AUX39" s="12"/>
      <c r="AUY39" s="12"/>
      <c r="AUZ39" s="12"/>
      <c r="AVA39" s="12"/>
      <c r="AVB39" s="12"/>
      <c r="AVC39" s="12"/>
      <c r="AVD39" s="12"/>
      <c r="AVE39" s="12"/>
      <c r="AVF39" s="12"/>
      <c r="AVG39" s="12"/>
      <c r="AVH39" s="12"/>
      <c r="AVI39" s="12"/>
      <c r="AVJ39" s="12"/>
      <c r="AVK39" s="12"/>
      <c r="AVL39" s="12"/>
      <c r="AVM39" s="12"/>
      <c r="AVN39" s="12"/>
      <c r="AVO39" s="12"/>
      <c r="AVP39" s="12"/>
      <c r="AVQ39" s="12"/>
      <c r="AVR39" s="12"/>
      <c r="AVS39" s="12"/>
      <c r="AVT39" s="12"/>
      <c r="AVU39" s="12"/>
      <c r="AVV39" s="12"/>
      <c r="AVW39" s="12"/>
      <c r="AVX39" s="12"/>
      <c r="AVY39" s="12"/>
      <c r="AVZ39" s="12"/>
      <c r="AWA39" s="12"/>
      <c r="AWB39" s="12"/>
      <c r="AWC39" s="12"/>
      <c r="AWD39" s="12"/>
      <c r="AWE39" s="12"/>
      <c r="AWF39" s="12"/>
      <c r="AWG39" s="12"/>
      <c r="AWH39" s="12"/>
      <c r="AWI39" s="12"/>
      <c r="AWJ39" s="12"/>
      <c r="AWK39" s="12"/>
      <c r="AWL39" s="12"/>
      <c r="AWM39" s="12"/>
      <c r="AWN39" s="12"/>
      <c r="AWO39" s="12"/>
      <c r="AWP39" s="12"/>
      <c r="AWQ39" s="12"/>
      <c r="AWR39" s="12"/>
      <c r="AWS39" s="12"/>
      <c r="AWT39" s="12"/>
      <c r="AWU39" s="12"/>
      <c r="AWV39" s="12"/>
      <c r="AWW39" s="12"/>
      <c r="AWX39" s="12"/>
      <c r="AWY39" s="12"/>
      <c r="AWZ39" s="12"/>
      <c r="AXA39" s="12"/>
      <c r="AXB39" s="12"/>
      <c r="AXC39" s="12"/>
      <c r="AXD39" s="12"/>
      <c r="AXE39" s="12"/>
      <c r="AXF39" s="12"/>
      <c r="AXG39" s="12"/>
      <c r="AXH39" s="12"/>
      <c r="AXI39" s="12"/>
      <c r="AXJ39" s="12"/>
      <c r="AXK39" s="12"/>
      <c r="AXL39" s="12"/>
      <c r="AXM39" s="12"/>
      <c r="AXN39" s="12"/>
      <c r="AXO39" s="12"/>
      <c r="AXP39" s="12"/>
      <c r="AXQ39" s="12"/>
      <c r="AXR39" s="12"/>
      <c r="AXS39" s="12"/>
      <c r="AXT39" s="12"/>
      <c r="AXU39" s="12"/>
      <c r="AXV39" s="12"/>
      <c r="AXW39" s="12"/>
      <c r="AXX39" s="12"/>
      <c r="AXY39" s="12"/>
      <c r="AXZ39" s="12"/>
      <c r="AYA39" s="12"/>
      <c r="AYB39" s="12"/>
      <c r="AYC39" s="12"/>
      <c r="AYD39" s="12"/>
      <c r="AYE39" s="12"/>
      <c r="AYF39" s="12"/>
      <c r="AYG39" s="12"/>
      <c r="AYH39" s="12"/>
      <c r="AYI39" s="12"/>
      <c r="AYJ39" s="12"/>
      <c r="AYK39" s="12"/>
      <c r="AYL39" s="12"/>
      <c r="AYM39" s="12"/>
      <c r="AYN39" s="12"/>
      <c r="AYO39" s="12"/>
      <c r="AYP39" s="12"/>
      <c r="AYQ39" s="12"/>
      <c r="AYR39" s="12"/>
      <c r="AYS39" s="12"/>
      <c r="AYT39" s="12"/>
      <c r="AYU39" s="12"/>
      <c r="AYV39" s="12"/>
      <c r="AYW39" s="12"/>
      <c r="AYX39" s="12"/>
      <c r="AYY39" s="12"/>
      <c r="AYZ39" s="12"/>
      <c r="AZA39" s="12"/>
      <c r="AZB39" s="12"/>
      <c r="AZC39" s="12"/>
      <c r="AZD39" s="12"/>
      <c r="AZE39" s="12"/>
      <c r="AZF39" s="12"/>
      <c r="AZG39" s="12"/>
      <c r="AZH39" s="12"/>
      <c r="AZI39" s="12"/>
      <c r="AZJ39" s="12"/>
      <c r="AZK39" s="12"/>
      <c r="AZL39" s="12"/>
      <c r="AZM39" s="12"/>
      <c r="AZN39" s="12"/>
      <c r="AZO39" s="12"/>
      <c r="AZP39" s="12"/>
      <c r="AZQ39" s="12"/>
      <c r="AZR39" s="12"/>
      <c r="AZS39" s="12"/>
      <c r="AZT39" s="12"/>
      <c r="AZU39" s="12"/>
      <c r="AZV39" s="12"/>
      <c r="AZW39" s="12"/>
      <c r="AZX39" s="12"/>
      <c r="AZY39" s="12"/>
      <c r="AZZ39" s="12"/>
      <c r="BAA39" s="12"/>
      <c r="BAB39" s="12"/>
      <c r="BAC39" s="12"/>
      <c r="BAD39" s="12"/>
      <c r="BAE39" s="12"/>
      <c r="BAF39" s="12"/>
      <c r="BAG39" s="12"/>
      <c r="BAH39" s="12"/>
      <c r="BAI39" s="12"/>
      <c r="BAJ39" s="12"/>
      <c r="BAK39" s="12"/>
      <c r="BAL39" s="12"/>
      <c r="BAM39" s="12"/>
      <c r="BAN39" s="12"/>
      <c r="BAO39" s="12"/>
      <c r="BAP39" s="12"/>
      <c r="BAQ39" s="12"/>
      <c r="BAR39" s="12"/>
      <c r="BAS39" s="12"/>
      <c r="BAT39" s="12"/>
      <c r="BAU39" s="12"/>
      <c r="BAV39" s="12"/>
      <c r="BAW39" s="12"/>
      <c r="BAX39" s="12"/>
      <c r="BAY39" s="12"/>
      <c r="BAZ39" s="12"/>
      <c r="BBA39" s="12"/>
      <c r="BBB39" s="12"/>
      <c r="BBC39" s="12"/>
      <c r="BBD39" s="12"/>
      <c r="BBE39" s="12"/>
      <c r="BBF39" s="12"/>
      <c r="BBG39" s="12"/>
      <c r="BBH39" s="12"/>
      <c r="BBI39" s="12"/>
      <c r="BBJ39" s="12"/>
      <c r="BBK39" s="12"/>
      <c r="BBL39" s="12"/>
      <c r="BBM39" s="12"/>
      <c r="BBN39" s="12"/>
      <c r="BBO39" s="12"/>
      <c r="BBP39" s="12"/>
      <c r="BBQ39" s="12"/>
      <c r="BBR39" s="12"/>
      <c r="BBS39" s="12"/>
      <c r="BBT39" s="12"/>
      <c r="BBU39" s="12"/>
      <c r="BBV39" s="12"/>
      <c r="BBW39" s="12"/>
      <c r="BBX39" s="12"/>
      <c r="BBY39" s="12"/>
      <c r="BBZ39" s="12"/>
      <c r="BCA39" s="12"/>
      <c r="BCB39" s="12"/>
      <c r="BCC39" s="12"/>
      <c r="BCD39" s="12"/>
      <c r="BCE39" s="12"/>
      <c r="BCF39" s="12"/>
      <c r="BCG39" s="12"/>
      <c r="BCH39" s="12"/>
      <c r="BCI39" s="12"/>
      <c r="BCJ39" s="12"/>
      <c r="BCK39" s="12"/>
      <c r="BCL39" s="12"/>
      <c r="BCM39" s="12"/>
      <c r="BCN39" s="12"/>
      <c r="BCO39" s="12"/>
      <c r="BCP39" s="12"/>
      <c r="BCQ39" s="12"/>
      <c r="BCR39" s="12"/>
      <c r="BCS39" s="12"/>
      <c r="BCT39" s="12"/>
      <c r="BCU39" s="12"/>
      <c r="BCV39" s="12"/>
      <c r="BCW39" s="12"/>
      <c r="BCX39" s="12"/>
      <c r="BCY39" s="12"/>
      <c r="BCZ39" s="12"/>
      <c r="BDA39" s="12"/>
      <c r="BDB39" s="12"/>
      <c r="BDC39" s="12"/>
      <c r="BDD39" s="12"/>
      <c r="BDE39" s="12"/>
      <c r="BDF39" s="12"/>
      <c r="BDG39" s="12"/>
      <c r="BDH39" s="12"/>
      <c r="BDI39" s="12"/>
      <c r="BDJ39" s="12"/>
      <c r="BDK39" s="12"/>
      <c r="BDL39" s="12"/>
      <c r="BDM39" s="12"/>
      <c r="BDN39" s="12"/>
      <c r="BDO39" s="12"/>
      <c r="BDP39" s="12"/>
      <c r="BDQ39" s="12"/>
      <c r="BDR39" s="12"/>
      <c r="BDS39" s="12"/>
      <c r="BDT39" s="12"/>
      <c r="BDU39" s="12"/>
      <c r="BDV39" s="12"/>
      <c r="BDW39" s="12"/>
      <c r="BDX39" s="12"/>
      <c r="BDY39" s="12"/>
      <c r="BDZ39" s="12"/>
      <c r="BEA39" s="12"/>
      <c r="BEB39" s="12"/>
      <c r="BEC39" s="12"/>
      <c r="BED39" s="12"/>
      <c r="BEE39" s="12"/>
      <c r="BEF39" s="12"/>
      <c r="BEG39" s="12"/>
      <c r="BEH39" s="12"/>
      <c r="BEI39" s="12"/>
      <c r="BEJ39" s="12"/>
      <c r="BEK39" s="12"/>
      <c r="BEL39" s="12"/>
      <c r="BEM39" s="12"/>
      <c r="BEN39" s="12"/>
      <c r="BEO39" s="12"/>
      <c r="BEP39" s="12"/>
      <c r="BEQ39" s="12"/>
      <c r="BER39" s="12"/>
      <c r="BES39" s="12"/>
      <c r="BET39" s="12"/>
      <c r="BEU39" s="12"/>
      <c r="BEV39" s="12"/>
      <c r="BEW39" s="12"/>
      <c r="BEX39" s="12"/>
      <c r="BEY39" s="12"/>
      <c r="BEZ39" s="12"/>
      <c r="BFA39" s="12"/>
      <c r="BFB39" s="12"/>
      <c r="BFC39" s="12"/>
      <c r="BFD39" s="12"/>
      <c r="BFE39" s="12"/>
      <c r="BFF39" s="12"/>
      <c r="BFG39" s="12"/>
      <c r="BFH39" s="12"/>
      <c r="BFI39" s="12"/>
      <c r="BFJ39" s="12"/>
      <c r="BFK39" s="12"/>
      <c r="BFL39" s="12"/>
      <c r="BFM39" s="12"/>
      <c r="BFN39" s="12"/>
      <c r="BFO39" s="12"/>
      <c r="BFP39" s="12"/>
      <c r="BFQ39" s="12"/>
      <c r="BFR39" s="12"/>
      <c r="BFS39" s="12"/>
      <c r="BFT39" s="12"/>
      <c r="BFU39" s="12"/>
      <c r="BFV39" s="12"/>
      <c r="BFW39" s="12"/>
      <c r="BFX39" s="12"/>
      <c r="BFY39" s="12"/>
      <c r="BFZ39" s="12"/>
      <c r="BGA39" s="12"/>
      <c r="BGB39" s="12"/>
      <c r="BGC39" s="12"/>
      <c r="BGD39" s="12"/>
      <c r="BGE39" s="12"/>
      <c r="BGF39" s="12"/>
      <c r="BGG39" s="12"/>
      <c r="BGH39" s="12"/>
      <c r="BGI39" s="12"/>
      <c r="BGJ39" s="12"/>
      <c r="BGK39" s="12"/>
      <c r="BGL39" s="12"/>
      <c r="BGM39" s="12"/>
      <c r="BGN39" s="12"/>
      <c r="BGO39" s="12"/>
      <c r="BGP39" s="12"/>
      <c r="BGQ39" s="12"/>
      <c r="BGR39" s="12"/>
      <c r="BGS39" s="12"/>
      <c r="BGT39" s="12"/>
      <c r="BGU39" s="12"/>
      <c r="BGV39" s="12"/>
      <c r="BGW39" s="12"/>
      <c r="BGX39" s="12"/>
      <c r="BGY39" s="12"/>
      <c r="BGZ39" s="12"/>
      <c r="BHA39" s="12"/>
      <c r="BHB39" s="12"/>
      <c r="BHC39" s="12"/>
      <c r="BHD39" s="12"/>
      <c r="BHE39" s="12"/>
      <c r="BHF39" s="12"/>
      <c r="BHG39" s="12"/>
      <c r="BHH39" s="12"/>
      <c r="BHI39" s="12"/>
      <c r="BHJ39" s="12"/>
      <c r="BHK39" s="12"/>
      <c r="BHL39" s="12"/>
      <c r="BHM39" s="12"/>
      <c r="BHN39" s="12"/>
      <c r="BHO39" s="12"/>
      <c r="BHP39" s="12"/>
      <c r="BHQ39" s="12"/>
      <c r="BHR39" s="12"/>
      <c r="BHS39" s="12"/>
      <c r="BHT39" s="12"/>
      <c r="BHU39" s="12"/>
      <c r="BHV39" s="12"/>
      <c r="BHW39" s="12"/>
      <c r="BHX39" s="12"/>
      <c r="BHY39" s="12"/>
      <c r="BHZ39" s="12"/>
      <c r="BIA39" s="12"/>
      <c r="BIB39" s="12"/>
      <c r="BIC39" s="12"/>
      <c r="BID39" s="12"/>
      <c r="BIE39" s="12"/>
      <c r="BIF39" s="12"/>
      <c r="BIG39" s="12"/>
      <c r="BIH39" s="12"/>
      <c r="BII39" s="12"/>
      <c r="BIJ39" s="12"/>
      <c r="BIK39" s="12"/>
      <c r="BIL39" s="12"/>
      <c r="BIM39" s="12"/>
      <c r="BIN39" s="12"/>
      <c r="BIO39" s="12"/>
      <c r="BIP39" s="12"/>
      <c r="BIQ39" s="12"/>
      <c r="BIR39" s="12"/>
      <c r="BIS39" s="12"/>
      <c r="BIT39" s="12"/>
      <c r="BIU39" s="12"/>
      <c r="BIV39" s="12"/>
      <c r="BIW39" s="12"/>
      <c r="BIX39" s="12"/>
      <c r="BIY39" s="12"/>
      <c r="BIZ39" s="12"/>
      <c r="BJA39" s="12"/>
      <c r="BJB39" s="12"/>
      <c r="BJC39" s="12"/>
      <c r="BJD39" s="12"/>
      <c r="BJE39" s="12"/>
      <c r="BJF39" s="12"/>
      <c r="BJG39" s="12"/>
      <c r="BJH39" s="12"/>
      <c r="BJI39" s="12"/>
      <c r="BJJ39" s="12"/>
      <c r="BJK39" s="12"/>
      <c r="BJL39" s="12"/>
      <c r="BJM39" s="12"/>
      <c r="BJN39" s="12"/>
      <c r="BJO39" s="12"/>
      <c r="BJP39" s="12"/>
      <c r="BJQ39" s="12"/>
      <c r="BJR39" s="12"/>
      <c r="BJS39" s="12"/>
      <c r="BJT39" s="12"/>
      <c r="BJU39" s="12"/>
      <c r="BJV39" s="12"/>
      <c r="BJW39" s="12"/>
      <c r="BJX39" s="12"/>
      <c r="BJY39" s="12"/>
      <c r="BJZ39" s="12"/>
      <c r="BKA39" s="12"/>
      <c r="BKB39" s="12"/>
      <c r="BKC39" s="12"/>
      <c r="BKD39" s="12"/>
      <c r="BKE39" s="12"/>
      <c r="BKF39" s="12"/>
      <c r="BKG39" s="12"/>
      <c r="BKH39" s="12"/>
      <c r="BKI39" s="12"/>
      <c r="BKJ39" s="12"/>
      <c r="BKK39" s="12"/>
      <c r="BKL39" s="12"/>
      <c r="BKM39" s="12"/>
      <c r="BKN39" s="12"/>
      <c r="BKO39" s="12"/>
      <c r="BKP39" s="12"/>
      <c r="BKQ39" s="12"/>
      <c r="BKR39" s="12"/>
      <c r="BKS39" s="12"/>
      <c r="BKT39" s="12"/>
      <c r="BKU39" s="12"/>
      <c r="BKV39" s="12"/>
      <c r="BKW39" s="12"/>
      <c r="BKX39" s="12"/>
      <c r="BKY39" s="12"/>
      <c r="BKZ39" s="12"/>
      <c r="BLA39" s="12"/>
      <c r="BLB39" s="12"/>
      <c r="BLC39" s="12"/>
      <c r="BLD39" s="12"/>
      <c r="BLE39" s="12"/>
      <c r="BLF39" s="12"/>
      <c r="BLG39" s="12"/>
      <c r="BLH39" s="12"/>
      <c r="BLI39" s="12"/>
      <c r="BLJ39" s="12"/>
      <c r="BLK39" s="12"/>
      <c r="BLL39" s="12"/>
      <c r="BLM39" s="12"/>
      <c r="BLN39" s="12"/>
      <c r="BLO39" s="12"/>
      <c r="BLP39" s="12"/>
      <c r="BLQ39" s="12"/>
      <c r="BLR39" s="12"/>
      <c r="BLS39" s="12"/>
      <c r="BLT39" s="12"/>
      <c r="BLU39" s="12"/>
      <c r="BLV39" s="12"/>
      <c r="BLW39" s="12"/>
      <c r="BLX39" s="12"/>
      <c r="BLY39" s="12"/>
      <c r="BLZ39" s="12"/>
      <c r="BMA39" s="12"/>
      <c r="BMB39" s="12"/>
      <c r="BMC39" s="12"/>
      <c r="BMD39" s="12"/>
      <c r="BME39" s="12"/>
      <c r="BMF39" s="12"/>
      <c r="BMG39" s="12"/>
      <c r="BMH39" s="12"/>
      <c r="BMI39" s="12"/>
      <c r="BMJ39" s="12"/>
      <c r="BMK39" s="12"/>
      <c r="BML39" s="12"/>
      <c r="BMM39" s="12"/>
      <c r="BMN39" s="12"/>
      <c r="BMO39" s="12"/>
      <c r="BMP39" s="12"/>
      <c r="BMQ39" s="12"/>
      <c r="BMR39" s="12"/>
      <c r="BMS39" s="12"/>
      <c r="BMT39" s="12"/>
      <c r="BMU39" s="12"/>
      <c r="BMV39" s="12"/>
      <c r="BMW39" s="12"/>
      <c r="BMX39" s="12"/>
      <c r="BMY39" s="12"/>
      <c r="BMZ39" s="12"/>
      <c r="BNA39" s="12"/>
      <c r="BNB39" s="12"/>
      <c r="BNC39" s="12"/>
      <c r="BND39" s="12"/>
      <c r="BNE39" s="12"/>
      <c r="BNF39" s="12"/>
      <c r="BNG39" s="12"/>
      <c r="BNH39" s="12"/>
      <c r="BNI39" s="12"/>
      <c r="BNJ39" s="12"/>
      <c r="BNK39" s="12"/>
      <c r="BNL39" s="12"/>
      <c r="BNM39" s="12"/>
      <c r="BNN39" s="12"/>
      <c r="BNO39" s="12"/>
      <c r="BNP39" s="12"/>
      <c r="BNQ39" s="12"/>
      <c r="BNR39" s="12"/>
      <c r="BNS39" s="12"/>
      <c r="BNT39" s="12"/>
      <c r="BNU39" s="12"/>
      <c r="BNV39" s="12"/>
      <c r="BNW39" s="12"/>
      <c r="BNX39" s="12"/>
      <c r="BNY39" s="12"/>
      <c r="BNZ39" s="12"/>
      <c r="BOA39" s="12"/>
      <c r="BOB39" s="12"/>
      <c r="BOC39" s="12"/>
      <c r="BOD39" s="12"/>
      <c r="BOE39" s="12"/>
      <c r="BOF39" s="12"/>
      <c r="BOG39" s="12"/>
      <c r="BOH39" s="12"/>
      <c r="BOI39" s="12"/>
      <c r="BOJ39" s="12"/>
      <c r="BOK39" s="12"/>
      <c r="BOL39" s="12"/>
      <c r="BOM39" s="12"/>
      <c r="BON39" s="12"/>
      <c r="BOO39" s="12"/>
      <c r="BOP39" s="12"/>
      <c r="BOQ39" s="12"/>
      <c r="BOR39" s="12"/>
      <c r="BOS39" s="12"/>
      <c r="BOT39" s="12"/>
      <c r="BOU39" s="12"/>
      <c r="BOV39" s="12"/>
      <c r="BOW39" s="12"/>
      <c r="BOX39" s="12"/>
      <c r="BOY39" s="12"/>
      <c r="BOZ39" s="12"/>
      <c r="BPA39" s="12"/>
      <c r="BPB39" s="12"/>
      <c r="BPC39" s="12"/>
      <c r="BPD39" s="12"/>
      <c r="BPE39" s="12"/>
      <c r="BPF39" s="12"/>
      <c r="BPG39" s="12"/>
      <c r="BPH39" s="12"/>
      <c r="BPI39" s="12"/>
      <c r="BPJ39" s="12"/>
      <c r="BPK39" s="12"/>
      <c r="BPL39" s="12"/>
      <c r="BPM39" s="12"/>
      <c r="BPN39" s="12"/>
      <c r="BPO39" s="12"/>
      <c r="BPP39" s="12"/>
      <c r="BPQ39" s="12"/>
      <c r="BPR39" s="12"/>
      <c r="BPS39" s="12"/>
      <c r="BPT39" s="12"/>
      <c r="BPU39" s="12"/>
      <c r="BPV39" s="12"/>
      <c r="BPW39" s="12"/>
      <c r="BPX39" s="12"/>
      <c r="BPY39" s="12"/>
      <c r="BPZ39" s="12"/>
      <c r="BQA39" s="12"/>
      <c r="BQB39" s="12"/>
      <c r="BQC39" s="12"/>
      <c r="BQD39" s="12"/>
      <c r="BQE39" s="12"/>
      <c r="BQF39" s="12"/>
      <c r="BQG39" s="12"/>
      <c r="BQH39" s="12"/>
      <c r="BQI39" s="12"/>
      <c r="BQJ39" s="12"/>
      <c r="BQK39" s="12"/>
      <c r="BQL39" s="12"/>
      <c r="BQM39" s="12"/>
      <c r="BQN39" s="12"/>
      <c r="BQO39" s="12"/>
      <c r="BQP39" s="12"/>
      <c r="BQQ39" s="12"/>
      <c r="BQR39" s="12"/>
      <c r="BQS39" s="12"/>
      <c r="BQT39" s="12"/>
      <c r="BQU39" s="12"/>
      <c r="BQV39" s="12"/>
      <c r="BQW39" s="12"/>
      <c r="BQX39" s="12"/>
      <c r="BQY39" s="12"/>
      <c r="BQZ39" s="12"/>
      <c r="BRA39" s="12"/>
      <c r="BRB39" s="12"/>
      <c r="BRC39" s="12"/>
      <c r="BRD39" s="12"/>
      <c r="BRE39" s="12"/>
      <c r="BRF39" s="12"/>
      <c r="BRG39" s="12"/>
      <c r="BRH39" s="12"/>
      <c r="BRI39" s="12"/>
      <c r="BRJ39" s="12"/>
      <c r="BRK39" s="12"/>
      <c r="BRL39" s="12"/>
      <c r="BRM39" s="12"/>
      <c r="BRN39" s="12"/>
      <c r="BRO39" s="12"/>
      <c r="BRP39" s="12"/>
      <c r="BRQ39" s="12"/>
      <c r="BRR39" s="12"/>
      <c r="BRS39" s="12"/>
      <c r="BRT39" s="12"/>
      <c r="BRU39" s="12"/>
      <c r="BRV39" s="12"/>
      <c r="BRW39" s="12"/>
      <c r="BRX39" s="12"/>
      <c r="BRY39" s="12"/>
      <c r="BRZ39" s="12"/>
      <c r="BSA39" s="12"/>
      <c r="BSB39" s="12"/>
      <c r="BSC39" s="12"/>
      <c r="BSD39" s="12"/>
      <c r="BSE39" s="12"/>
      <c r="BSF39" s="12"/>
      <c r="BSG39" s="12"/>
      <c r="BSH39" s="12"/>
      <c r="BSI39" s="12"/>
      <c r="BSJ39" s="12"/>
      <c r="BSK39" s="12"/>
      <c r="BSL39" s="12"/>
      <c r="BSM39" s="12"/>
      <c r="BSN39" s="12"/>
      <c r="BSO39" s="12"/>
      <c r="BSP39" s="12"/>
      <c r="BSQ39" s="12"/>
      <c r="BSR39" s="12"/>
      <c r="BSS39" s="12"/>
      <c r="BST39" s="12"/>
      <c r="BSU39" s="12"/>
      <c r="BSV39" s="12"/>
      <c r="BSW39" s="12"/>
      <c r="BSX39" s="12"/>
      <c r="BSY39" s="12"/>
      <c r="BSZ39" s="12"/>
      <c r="BTA39" s="12"/>
      <c r="BTB39" s="12"/>
      <c r="BTC39" s="12"/>
      <c r="BTD39" s="12"/>
      <c r="BTE39" s="12"/>
      <c r="BTF39" s="12"/>
      <c r="BTG39" s="12"/>
      <c r="BTH39" s="12"/>
      <c r="BTI39" s="12"/>
      <c r="BTJ39" s="12"/>
      <c r="BTK39" s="12"/>
      <c r="BTL39" s="12"/>
      <c r="BTM39" s="12"/>
      <c r="BTN39" s="12"/>
      <c r="BTO39" s="12"/>
      <c r="BTP39" s="12"/>
      <c r="BTQ39" s="12"/>
      <c r="BTR39" s="12"/>
      <c r="BTS39" s="12"/>
      <c r="BTT39" s="12"/>
      <c r="BTU39" s="12"/>
      <c r="BTV39" s="12"/>
      <c r="BTW39" s="12"/>
      <c r="BTX39" s="12"/>
      <c r="BTY39" s="12"/>
      <c r="BTZ39" s="12"/>
      <c r="BUA39" s="12"/>
      <c r="BUB39" s="12"/>
      <c r="BUC39" s="12"/>
      <c r="BUD39" s="12"/>
      <c r="BUE39" s="12"/>
      <c r="BUF39" s="12"/>
      <c r="BUG39" s="12"/>
      <c r="BUH39" s="12"/>
      <c r="BUI39" s="12"/>
      <c r="BUJ39" s="12"/>
      <c r="BUK39" s="12"/>
      <c r="BUL39" s="12"/>
      <c r="BUM39" s="12"/>
      <c r="BUN39" s="12"/>
      <c r="BUO39" s="12"/>
      <c r="BUP39" s="12"/>
      <c r="BUQ39" s="12"/>
      <c r="BUR39" s="12"/>
      <c r="BUS39" s="12"/>
      <c r="BUT39" s="12"/>
      <c r="BUU39" s="12"/>
      <c r="BUV39" s="12"/>
      <c r="BUW39" s="12"/>
      <c r="BUX39" s="12"/>
      <c r="BUY39" s="12"/>
      <c r="BUZ39" s="12"/>
      <c r="BVA39" s="12"/>
      <c r="BVB39" s="12"/>
      <c r="BVC39" s="12"/>
      <c r="BVD39" s="12"/>
      <c r="BVE39" s="12"/>
      <c r="BVF39" s="12"/>
      <c r="BVG39" s="12"/>
      <c r="BVH39" s="12"/>
      <c r="BVI39" s="12"/>
      <c r="BVJ39" s="12"/>
      <c r="BVK39" s="12"/>
      <c r="BVL39" s="12"/>
      <c r="BVM39" s="12"/>
      <c r="BVN39" s="12"/>
      <c r="BVO39" s="12"/>
      <c r="BVP39" s="12"/>
      <c r="BVQ39" s="12"/>
      <c r="BVR39" s="12"/>
      <c r="BVS39" s="12"/>
      <c r="BVT39" s="12"/>
      <c r="BVU39" s="12"/>
      <c r="BVV39" s="12"/>
      <c r="BVW39" s="12"/>
      <c r="BVX39" s="12"/>
      <c r="BVY39" s="12"/>
      <c r="BVZ39" s="12"/>
      <c r="BWA39" s="12"/>
      <c r="BWB39" s="12"/>
      <c r="BWC39" s="12"/>
      <c r="BWD39" s="12"/>
      <c r="BWE39" s="12"/>
      <c r="BWF39" s="12"/>
      <c r="BWG39" s="12"/>
      <c r="BWH39" s="12"/>
      <c r="BWI39" s="12"/>
      <c r="BWJ39" s="12"/>
      <c r="BWK39" s="12"/>
      <c r="BWL39" s="12"/>
      <c r="BWM39" s="12"/>
      <c r="BWN39" s="12"/>
      <c r="BWO39" s="12"/>
      <c r="BWP39" s="12"/>
      <c r="BWQ39" s="12"/>
      <c r="BWR39" s="12"/>
      <c r="BWS39" s="12"/>
      <c r="BWT39" s="12"/>
      <c r="BWU39" s="12"/>
      <c r="BWV39" s="12"/>
      <c r="BWW39" s="12"/>
      <c r="BWX39" s="12"/>
      <c r="BWY39" s="12"/>
      <c r="BWZ39" s="12"/>
      <c r="BXA39" s="12"/>
      <c r="BXB39" s="12"/>
      <c r="BXC39" s="12"/>
      <c r="BXD39" s="12"/>
      <c r="BXE39" s="12"/>
      <c r="BXF39" s="12"/>
      <c r="BXG39" s="12"/>
      <c r="BXH39" s="12"/>
      <c r="BXI39" s="12"/>
      <c r="BXJ39" s="12"/>
      <c r="BXK39" s="12"/>
      <c r="BXL39" s="12"/>
      <c r="BXM39" s="12"/>
      <c r="BXN39" s="12"/>
      <c r="BXO39" s="12"/>
      <c r="BXP39" s="12"/>
      <c r="BXQ39" s="12"/>
      <c r="BXR39" s="12"/>
      <c r="BXS39" s="12"/>
      <c r="BXT39" s="12"/>
      <c r="BXU39" s="12"/>
      <c r="BXV39" s="12"/>
      <c r="BXW39" s="12"/>
      <c r="BXX39" s="12"/>
      <c r="BXY39" s="12"/>
      <c r="BXZ39" s="12"/>
      <c r="BYA39" s="12"/>
      <c r="BYB39" s="12"/>
      <c r="BYC39" s="12"/>
      <c r="BYD39" s="12"/>
      <c r="BYE39" s="12"/>
      <c r="BYF39" s="12"/>
      <c r="BYG39" s="12"/>
      <c r="BYH39" s="12"/>
      <c r="BYI39" s="12"/>
      <c r="BYJ39" s="12"/>
      <c r="BYK39" s="12"/>
      <c r="BYL39" s="12"/>
      <c r="BYM39" s="12"/>
      <c r="BYN39" s="12"/>
      <c r="BYO39" s="12"/>
      <c r="BYP39" s="12"/>
      <c r="BYQ39" s="12"/>
      <c r="BYR39" s="12"/>
      <c r="BYS39" s="12"/>
      <c r="BYT39" s="12"/>
      <c r="BYU39" s="12"/>
      <c r="BYV39" s="12"/>
      <c r="BYW39" s="12"/>
      <c r="BYX39" s="12"/>
      <c r="BYY39" s="12"/>
      <c r="BYZ39" s="12"/>
      <c r="BZA39" s="12"/>
      <c r="BZB39" s="12"/>
      <c r="BZC39" s="12"/>
      <c r="BZD39" s="12"/>
      <c r="BZE39" s="12"/>
      <c r="BZF39" s="12"/>
      <c r="BZG39" s="12"/>
      <c r="BZH39" s="12"/>
      <c r="BZI39" s="12"/>
      <c r="BZJ39" s="12"/>
      <c r="BZK39" s="12"/>
      <c r="BZL39" s="12"/>
      <c r="BZM39" s="12"/>
      <c r="BZN39" s="12"/>
      <c r="BZO39" s="12"/>
      <c r="BZP39" s="12"/>
      <c r="BZQ39" s="12"/>
      <c r="BZR39" s="12"/>
      <c r="BZS39" s="12"/>
      <c r="BZT39" s="12"/>
      <c r="BZU39" s="12"/>
      <c r="BZV39" s="12"/>
      <c r="BZW39" s="12"/>
      <c r="BZX39" s="12"/>
      <c r="BZY39" s="12"/>
      <c r="BZZ39" s="12"/>
      <c r="CAA39" s="12"/>
      <c r="CAB39" s="12"/>
      <c r="CAC39" s="12"/>
      <c r="CAD39" s="12"/>
      <c r="CAE39" s="12"/>
      <c r="CAF39" s="12"/>
      <c r="CAG39" s="12"/>
      <c r="CAH39" s="12"/>
      <c r="CAI39" s="12"/>
      <c r="CAJ39" s="12"/>
      <c r="CAK39" s="12"/>
      <c r="CAL39" s="12"/>
      <c r="CAM39" s="12"/>
      <c r="CAN39" s="12"/>
      <c r="CAO39" s="12"/>
      <c r="CAP39" s="12"/>
      <c r="CAQ39" s="12"/>
      <c r="CAR39" s="12"/>
      <c r="CAS39" s="12"/>
      <c r="CAT39" s="12"/>
      <c r="CAU39" s="12"/>
      <c r="CAV39" s="12"/>
      <c r="CAW39" s="12"/>
      <c r="CAX39" s="12"/>
      <c r="CAY39" s="12"/>
      <c r="CAZ39" s="12"/>
      <c r="CBA39" s="12"/>
      <c r="CBB39" s="12"/>
      <c r="CBC39" s="12"/>
      <c r="CBD39" s="12"/>
      <c r="CBE39" s="12"/>
      <c r="CBF39" s="12"/>
      <c r="CBG39" s="12"/>
      <c r="CBH39" s="12"/>
      <c r="CBI39" s="12"/>
      <c r="CBJ39" s="12"/>
      <c r="CBK39" s="12"/>
      <c r="CBL39" s="12"/>
      <c r="CBM39" s="12"/>
      <c r="CBN39" s="12"/>
      <c r="CBO39" s="12"/>
      <c r="CBP39" s="12"/>
      <c r="CBQ39" s="12"/>
      <c r="CBR39" s="12"/>
      <c r="CBS39" s="12"/>
      <c r="CBT39" s="12"/>
      <c r="CBU39" s="12"/>
      <c r="CBV39" s="12"/>
      <c r="CBW39" s="12"/>
      <c r="CBX39" s="12"/>
      <c r="CBY39" s="12"/>
      <c r="CBZ39" s="12"/>
      <c r="CCA39" s="12"/>
      <c r="CCB39" s="12"/>
      <c r="CCC39" s="12"/>
      <c r="CCD39" s="12"/>
      <c r="CCE39" s="12"/>
      <c r="CCF39" s="12"/>
      <c r="CCG39" s="12"/>
      <c r="CCH39" s="12"/>
      <c r="CCI39" s="12"/>
      <c r="CCJ39" s="12"/>
      <c r="CCK39" s="12"/>
      <c r="CCL39" s="12"/>
      <c r="CCM39" s="12"/>
      <c r="CCN39" s="12"/>
      <c r="CCO39" s="12"/>
      <c r="CCP39" s="12"/>
      <c r="CCQ39" s="12"/>
      <c r="CCR39" s="12"/>
      <c r="CCS39" s="12"/>
      <c r="CCT39" s="12"/>
      <c r="CCU39" s="12"/>
      <c r="CCV39" s="12"/>
      <c r="CCW39" s="12"/>
      <c r="CCX39" s="12"/>
      <c r="CCY39" s="12"/>
      <c r="CCZ39" s="12"/>
      <c r="CDA39" s="12"/>
      <c r="CDB39" s="12"/>
      <c r="CDC39" s="12"/>
      <c r="CDD39" s="12"/>
      <c r="CDE39" s="12"/>
      <c r="CDF39" s="12"/>
      <c r="CDG39" s="12"/>
      <c r="CDH39" s="12"/>
      <c r="CDI39" s="12"/>
      <c r="CDJ39" s="12"/>
      <c r="CDK39" s="12"/>
      <c r="CDL39" s="12"/>
      <c r="CDM39" s="12"/>
      <c r="CDN39" s="12"/>
      <c r="CDO39" s="12"/>
      <c r="CDP39" s="12"/>
      <c r="CDQ39" s="12"/>
      <c r="CDR39" s="12"/>
      <c r="CDS39" s="12"/>
      <c r="CDT39" s="12"/>
      <c r="CDU39" s="12"/>
      <c r="CDV39" s="12"/>
      <c r="CDW39" s="12"/>
      <c r="CDX39" s="12"/>
      <c r="CDY39" s="12"/>
      <c r="CDZ39" s="12"/>
      <c r="CEA39" s="12"/>
      <c r="CEB39" s="12"/>
      <c r="CEC39" s="12"/>
      <c r="CED39" s="12"/>
      <c r="CEE39" s="12"/>
      <c r="CEF39" s="12"/>
      <c r="CEG39" s="12"/>
      <c r="CEH39" s="12"/>
      <c r="CEI39" s="12"/>
      <c r="CEJ39" s="12"/>
      <c r="CEK39" s="12"/>
      <c r="CEL39" s="12"/>
      <c r="CEM39" s="12"/>
      <c r="CEN39" s="12"/>
      <c r="CEO39" s="12"/>
      <c r="CEP39" s="12"/>
      <c r="CEQ39" s="12"/>
      <c r="CER39" s="12"/>
      <c r="CES39" s="12"/>
      <c r="CET39" s="12"/>
      <c r="CEU39" s="12"/>
      <c r="CEV39" s="12"/>
      <c r="CEW39" s="12"/>
      <c r="CEX39" s="12"/>
      <c r="CEY39" s="12"/>
      <c r="CEZ39" s="12"/>
      <c r="CFA39" s="12"/>
      <c r="CFB39" s="12"/>
      <c r="CFC39" s="12"/>
      <c r="CFD39" s="12"/>
      <c r="CFE39" s="12"/>
      <c r="CFF39" s="12"/>
      <c r="CFG39" s="12"/>
      <c r="CFH39" s="12"/>
      <c r="CFI39" s="12"/>
      <c r="CFJ39" s="12"/>
      <c r="CFK39" s="12"/>
      <c r="CFL39" s="12"/>
      <c r="CFM39" s="12"/>
      <c r="CFN39" s="12"/>
      <c r="CFO39" s="12"/>
      <c r="CFP39" s="12"/>
      <c r="CFQ39" s="12"/>
      <c r="CFR39" s="12"/>
      <c r="CFS39" s="12"/>
      <c r="CFT39" s="12"/>
      <c r="CFU39" s="12"/>
      <c r="CFV39" s="12"/>
      <c r="CFW39" s="12"/>
      <c r="CFX39" s="12"/>
      <c r="CFY39" s="12"/>
      <c r="CFZ39" s="12"/>
      <c r="CGA39" s="12"/>
      <c r="CGB39" s="12"/>
      <c r="CGC39" s="12"/>
      <c r="CGD39" s="12"/>
      <c r="CGE39" s="12"/>
      <c r="CGF39" s="12"/>
      <c r="CGG39" s="12"/>
      <c r="CGH39" s="12"/>
      <c r="CGI39" s="12"/>
      <c r="CGJ39" s="12"/>
      <c r="CGK39" s="12"/>
      <c r="CGL39" s="12"/>
      <c r="CGM39" s="12"/>
      <c r="CGN39" s="12"/>
      <c r="CGO39" s="12"/>
      <c r="CGP39" s="12"/>
      <c r="CGQ39" s="12"/>
      <c r="CGR39" s="12"/>
      <c r="CGS39" s="12"/>
      <c r="CGT39" s="12"/>
      <c r="CGU39" s="12"/>
      <c r="CGV39" s="12"/>
      <c r="CGW39" s="12"/>
      <c r="CGX39" s="12"/>
      <c r="CGY39" s="12"/>
      <c r="CGZ39" s="12"/>
      <c r="CHA39" s="12"/>
      <c r="CHB39" s="12"/>
      <c r="CHC39" s="12"/>
      <c r="CHD39" s="12"/>
      <c r="CHE39" s="12"/>
      <c r="CHF39" s="12"/>
      <c r="CHG39" s="12"/>
      <c r="CHH39" s="12"/>
      <c r="CHI39" s="12"/>
      <c r="CHJ39" s="12"/>
      <c r="CHK39" s="12"/>
      <c r="CHL39" s="12"/>
      <c r="CHM39" s="12"/>
      <c r="CHN39" s="12"/>
      <c r="CHO39" s="12"/>
      <c r="CHP39" s="12"/>
      <c r="CHQ39" s="12"/>
      <c r="CHR39" s="12"/>
      <c r="CHS39" s="12"/>
      <c r="CHT39" s="12"/>
      <c r="CHU39" s="12"/>
      <c r="CHV39" s="12"/>
      <c r="CHW39" s="12"/>
      <c r="CHX39" s="12"/>
      <c r="CHY39" s="12"/>
      <c r="CHZ39" s="12"/>
      <c r="CIA39" s="12"/>
      <c r="CIB39" s="12"/>
      <c r="CIC39" s="12"/>
      <c r="CID39" s="12"/>
      <c r="CIE39" s="12"/>
      <c r="CIF39" s="12"/>
      <c r="CIG39" s="12"/>
      <c r="CIH39" s="12"/>
      <c r="CII39" s="12"/>
      <c r="CIJ39" s="12"/>
      <c r="CIK39" s="12"/>
      <c r="CIL39" s="12"/>
      <c r="CIM39" s="12"/>
      <c r="CIN39" s="12"/>
      <c r="CIO39" s="12"/>
      <c r="CIP39" s="12"/>
      <c r="CIQ39" s="12"/>
      <c r="CIR39" s="12"/>
      <c r="CIS39" s="12"/>
      <c r="CIT39" s="12"/>
      <c r="CIU39" s="12"/>
      <c r="CIV39" s="12"/>
      <c r="CIW39" s="12"/>
      <c r="CIX39" s="12"/>
      <c r="CIY39" s="12"/>
      <c r="CIZ39" s="12"/>
      <c r="CJA39" s="12"/>
      <c r="CJB39" s="12"/>
      <c r="CJC39" s="12"/>
      <c r="CJD39" s="12"/>
      <c r="CJE39" s="12"/>
      <c r="CJF39" s="12"/>
      <c r="CJG39" s="12"/>
      <c r="CJH39" s="12"/>
      <c r="CJI39" s="12"/>
      <c r="CJJ39" s="12"/>
      <c r="CJK39" s="12"/>
      <c r="CJL39" s="12"/>
      <c r="CJM39" s="12"/>
      <c r="CJN39" s="12"/>
      <c r="CJO39" s="12"/>
      <c r="CJP39" s="12"/>
      <c r="CJQ39" s="12"/>
      <c r="CJR39" s="12"/>
      <c r="CJS39" s="12"/>
      <c r="CJT39" s="12"/>
      <c r="CJU39" s="12"/>
      <c r="CJV39" s="12"/>
      <c r="CJW39" s="12"/>
      <c r="CJX39" s="12"/>
      <c r="CJY39" s="12"/>
      <c r="CJZ39" s="12"/>
      <c r="CKA39" s="12"/>
      <c r="CKB39" s="12"/>
      <c r="CKC39" s="12"/>
      <c r="CKD39" s="12"/>
      <c r="CKE39" s="12"/>
      <c r="CKF39" s="12"/>
      <c r="CKG39" s="12"/>
      <c r="CKH39" s="12"/>
      <c r="CKI39" s="12"/>
      <c r="CKJ39" s="12"/>
      <c r="CKK39" s="12"/>
      <c r="CKL39" s="12"/>
      <c r="CKM39" s="12"/>
      <c r="CKN39" s="12"/>
      <c r="CKO39" s="12"/>
      <c r="CKP39" s="12"/>
      <c r="CKQ39" s="12"/>
      <c r="CKR39" s="12"/>
      <c r="CKS39" s="12"/>
      <c r="CKT39" s="12"/>
      <c r="CKU39" s="12"/>
      <c r="CKV39" s="12"/>
      <c r="CKW39" s="12"/>
      <c r="CKX39" s="12"/>
      <c r="CKY39" s="12"/>
      <c r="CKZ39" s="12"/>
      <c r="CLA39" s="12"/>
      <c r="CLB39" s="12"/>
      <c r="CLC39" s="12"/>
      <c r="CLD39" s="12"/>
      <c r="CLE39" s="12"/>
      <c r="CLF39" s="12"/>
      <c r="CLG39" s="12"/>
      <c r="CLH39" s="12"/>
      <c r="CLI39" s="12"/>
      <c r="CLJ39" s="12"/>
      <c r="CLK39" s="12"/>
      <c r="CLL39" s="12"/>
      <c r="CLM39" s="12"/>
      <c r="CLN39" s="12"/>
      <c r="CLO39" s="12"/>
      <c r="CLP39" s="12"/>
      <c r="CLQ39" s="12"/>
      <c r="CLR39" s="12"/>
      <c r="CLS39" s="12"/>
      <c r="CLT39" s="12"/>
      <c r="CLU39" s="12"/>
      <c r="CLV39" s="12"/>
      <c r="CLW39" s="12"/>
      <c r="CLX39" s="12"/>
      <c r="CLY39" s="12"/>
      <c r="CLZ39" s="12"/>
      <c r="CMA39" s="12"/>
      <c r="CMB39" s="12"/>
      <c r="CMC39" s="12"/>
      <c r="CMD39" s="12"/>
      <c r="CME39" s="12"/>
      <c r="CMF39" s="12"/>
      <c r="CMG39" s="12"/>
      <c r="CMH39" s="12"/>
      <c r="CMI39" s="12"/>
      <c r="CMJ39" s="12"/>
      <c r="CMK39" s="12"/>
      <c r="CML39" s="12"/>
      <c r="CMM39" s="12"/>
      <c r="CMN39" s="12"/>
      <c r="CMO39" s="12"/>
      <c r="CMP39" s="12"/>
      <c r="CMQ39" s="12"/>
      <c r="CMR39" s="12"/>
      <c r="CMS39" s="12"/>
      <c r="CMT39" s="12"/>
      <c r="CMU39" s="12"/>
      <c r="CMV39" s="12"/>
      <c r="CMW39" s="12"/>
      <c r="CMX39" s="12"/>
      <c r="CMY39" s="12"/>
      <c r="CMZ39" s="12"/>
      <c r="CNA39" s="12"/>
      <c r="CNB39" s="12"/>
      <c r="CNC39" s="12"/>
      <c r="CND39" s="12"/>
      <c r="CNE39" s="12"/>
      <c r="CNF39" s="12"/>
      <c r="CNG39" s="12"/>
      <c r="CNH39" s="12"/>
      <c r="CNI39" s="12"/>
      <c r="CNJ39" s="12"/>
      <c r="CNK39" s="12"/>
      <c r="CNL39" s="12"/>
      <c r="CNM39" s="12"/>
      <c r="CNN39" s="12"/>
      <c r="CNO39" s="12"/>
      <c r="CNP39" s="12"/>
      <c r="CNQ39" s="12"/>
      <c r="CNR39" s="12"/>
      <c r="CNS39" s="12"/>
      <c r="CNT39" s="12"/>
      <c r="CNU39" s="12"/>
      <c r="CNV39" s="12"/>
      <c r="CNW39" s="12"/>
      <c r="CNX39" s="12"/>
      <c r="CNY39" s="12"/>
      <c r="CNZ39" s="12"/>
      <c r="COA39" s="12"/>
      <c r="COB39" s="12"/>
      <c r="COC39" s="12"/>
      <c r="COD39" s="12"/>
      <c r="COE39" s="12"/>
      <c r="COF39" s="12"/>
      <c r="COG39" s="12"/>
      <c r="COH39" s="12"/>
      <c r="COI39" s="12"/>
      <c r="COJ39" s="12"/>
      <c r="COK39" s="12"/>
      <c r="COL39" s="12"/>
      <c r="COM39" s="12"/>
      <c r="CON39" s="12"/>
      <c r="COO39" s="12"/>
      <c r="COP39" s="12"/>
      <c r="COQ39" s="12"/>
      <c r="COR39" s="12"/>
      <c r="COS39" s="12"/>
      <c r="COT39" s="12"/>
      <c r="COU39" s="12"/>
      <c r="COV39" s="12"/>
      <c r="COW39" s="12"/>
      <c r="COX39" s="12"/>
      <c r="COY39" s="12"/>
      <c r="COZ39" s="12"/>
      <c r="CPA39" s="12"/>
      <c r="CPB39" s="12"/>
      <c r="CPC39" s="12"/>
      <c r="CPD39" s="12"/>
      <c r="CPE39" s="12"/>
      <c r="CPF39" s="12"/>
      <c r="CPG39" s="12"/>
      <c r="CPH39" s="12"/>
      <c r="CPI39" s="12"/>
      <c r="CPJ39" s="12"/>
      <c r="CPK39" s="12"/>
      <c r="CPL39" s="12"/>
      <c r="CPM39" s="12"/>
      <c r="CPN39" s="12"/>
      <c r="CPO39" s="12"/>
      <c r="CPP39" s="12"/>
      <c r="CPQ39" s="12"/>
      <c r="CPR39" s="12"/>
      <c r="CPS39" s="12"/>
      <c r="CPT39" s="12"/>
      <c r="CPU39" s="12"/>
      <c r="CPV39" s="12"/>
      <c r="CPW39" s="12"/>
      <c r="CPX39" s="12"/>
      <c r="CPY39" s="12"/>
      <c r="CPZ39" s="12"/>
      <c r="CQA39" s="12"/>
      <c r="CQB39" s="12"/>
      <c r="CQC39" s="12"/>
      <c r="CQD39" s="12"/>
      <c r="CQE39" s="12"/>
      <c r="CQF39" s="12"/>
      <c r="CQG39" s="12"/>
      <c r="CQH39" s="12"/>
      <c r="CQI39" s="12"/>
      <c r="CQJ39" s="12"/>
      <c r="CQK39" s="12"/>
      <c r="CQL39" s="12"/>
      <c r="CQM39" s="12"/>
      <c r="CQN39" s="12"/>
      <c r="CQO39" s="12"/>
      <c r="CQP39" s="12"/>
      <c r="CQQ39" s="12"/>
      <c r="CQR39" s="12"/>
      <c r="CQS39" s="12"/>
      <c r="CQT39" s="12"/>
      <c r="CQU39" s="12"/>
      <c r="CQV39" s="12"/>
      <c r="CQW39" s="12"/>
      <c r="CQX39" s="12"/>
      <c r="CQY39" s="12"/>
      <c r="CQZ39" s="12"/>
      <c r="CRA39" s="12"/>
      <c r="CRB39" s="12"/>
      <c r="CRC39" s="12"/>
      <c r="CRD39" s="12"/>
      <c r="CRE39" s="12"/>
      <c r="CRF39" s="12"/>
      <c r="CRG39" s="12"/>
      <c r="CRH39" s="12"/>
      <c r="CRI39" s="12"/>
      <c r="CRJ39" s="12"/>
      <c r="CRK39" s="12"/>
      <c r="CRL39" s="12"/>
      <c r="CRM39" s="12"/>
      <c r="CRN39" s="12"/>
      <c r="CRO39" s="12"/>
      <c r="CRP39" s="12"/>
      <c r="CRQ39" s="12"/>
      <c r="CRR39" s="12"/>
      <c r="CRS39" s="12"/>
      <c r="CRT39" s="12"/>
      <c r="CRU39" s="12"/>
      <c r="CRV39" s="12"/>
      <c r="CRW39" s="12"/>
      <c r="CRX39" s="12"/>
      <c r="CRY39" s="12"/>
      <c r="CRZ39" s="12"/>
      <c r="CSA39" s="12"/>
      <c r="CSB39" s="12"/>
      <c r="CSC39" s="12"/>
      <c r="CSD39" s="12"/>
      <c r="CSE39" s="12"/>
      <c r="CSF39" s="12"/>
      <c r="CSG39" s="12"/>
      <c r="CSH39" s="12"/>
      <c r="CSI39" s="12"/>
      <c r="CSJ39" s="12"/>
      <c r="CSK39" s="12"/>
      <c r="CSL39" s="12"/>
      <c r="CSM39" s="12"/>
      <c r="CSN39" s="12"/>
      <c r="CSO39" s="12"/>
      <c r="CSP39" s="12"/>
      <c r="CSQ39" s="12"/>
      <c r="CSR39" s="12"/>
      <c r="CSS39" s="12"/>
      <c r="CST39" s="12"/>
      <c r="CSU39" s="12"/>
      <c r="CSV39" s="12"/>
      <c r="CSW39" s="12"/>
      <c r="CSX39" s="12"/>
      <c r="CSY39" s="12"/>
      <c r="CSZ39" s="12"/>
      <c r="CTA39" s="12"/>
      <c r="CTB39" s="12"/>
      <c r="CTC39" s="12"/>
      <c r="CTD39" s="12"/>
      <c r="CTE39" s="12"/>
      <c r="CTF39" s="12"/>
      <c r="CTG39" s="12"/>
      <c r="CTH39" s="12"/>
      <c r="CTI39" s="12"/>
      <c r="CTJ39" s="12"/>
      <c r="CTK39" s="12"/>
      <c r="CTL39" s="12"/>
      <c r="CTM39" s="12"/>
      <c r="CTN39" s="12"/>
      <c r="CTO39" s="12"/>
      <c r="CTP39" s="12"/>
      <c r="CTQ39" s="12"/>
      <c r="CTR39" s="12"/>
      <c r="CTS39" s="12"/>
      <c r="CTT39" s="12"/>
      <c r="CTU39" s="12"/>
      <c r="CTV39" s="12"/>
      <c r="CTW39" s="12"/>
      <c r="CTX39" s="12"/>
      <c r="CTY39" s="12"/>
      <c r="CTZ39" s="12"/>
      <c r="CUA39" s="12"/>
      <c r="CUB39" s="12"/>
      <c r="CUC39" s="12"/>
      <c r="CUD39" s="12"/>
      <c r="CUE39" s="12"/>
      <c r="CUF39" s="12"/>
      <c r="CUG39" s="12"/>
      <c r="CUH39" s="12"/>
      <c r="CUI39" s="12"/>
      <c r="CUJ39" s="12"/>
      <c r="CUK39" s="12"/>
      <c r="CUL39" s="12"/>
      <c r="CUM39" s="12"/>
      <c r="CUN39" s="12"/>
      <c r="CUO39" s="12"/>
      <c r="CUP39" s="12"/>
      <c r="CUQ39" s="12"/>
      <c r="CUR39" s="12"/>
      <c r="CUS39" s="12"/>
      <c r="CUT39" s="12"/>
      <c r="CUU39" s="12"/>
      <c r="CUV39" s="12"/>
      <c r="CUW39" s="12"/>
      <c r="CUX39" s="12"/>
      <c r="CUY39" s="12"/>
      <c r="CUZ39" s="12"/>
      <c r="CVA39" s="12"/>
      <c r="CVB39" s="12"/>
      <c r="CVC39" s="12"/>
      <c r="CVD39" s="12"/>
      <c r="CVE39" s="12"/>
      <c r="CVF39" s="12"/>
      <c r="CVG39" s="12"/>
      <c r="CVH39" s="12"/>
      <c r="CVI39" s="12"/>
      <c r="CVJ39" s="12"/>
      <c r="CVK39" s="12"/>
      <c r="CVL39" s="12"/>
      <c r="CVM39" s="12"/>
      <c r="CVN39" s="12"/>
      <c r="CVO39" s="12"/>
      <c r="CVP39" s="12"/>
      <c r="CVQ39" s="12"/>
      <c r="CVR39" s="12"/>
      <c r="CVS39" s="12"/>
      <c r="CVT39" s="12"/>
      <c r="CVU39" s="12"/>
      <c r="CVV39" s="12"/>
      <c r="CVW39" s="12"/>
      <c r="CVX39" s="12"/>
      <c r="CVY39" s="12"/>
      <c r="CVZ39" s="12"/>
      <c r="CWA39" s="12"/>
      <c r="CWB39" s="12"/>
      <c r="CWC39" s="12"/>
      <c r="CWD39" s="12"/>
      <c r="CWE39" s="12"/>
      <c r="CWF39" s="12"/>
      <c r="CWG39" s="12"/>
      <c r="CWH39" s="12"/>
      <c r="CWI39" s="12"/>
      <c r="CWJ39" s="12"/>
      <c r="CWK39" s="12"/>
      <c r="CWL39" s="12"/>
      <c r="CWM39" s="12"/>
      <c r="CWN39" s="12"/>
      <c r="CWO39" s="12"/>
      <c r="CWP39" s="12"/>
      <c r="CWQ39" s="12"/>
      <c r="CWR39" s="12"/>
      <c r="CWS39" s="12"/>
      <c r="CWT39" s="12"/>
      <c r="CWU39" s="12"/>
      <c r="CWV39" s="12"/>
      <c r="CWW39" s="12"/>
      <c r="CWX39" s="12"/>
      <c r="CWY39" s="12"/>
      <c r="CWZ39" s="12"/>
      <c r="CXA39" s="12"/>
      <c r="CXB39" s="12"/>
      <c r="CXC39" s="12"/>
      <c r="CXD39" s="12"/>
      <c r="CXE39" s="12"/>
      <c r="CXF39" s="12"/>
      <c r="CXG39" s="12"/>
      <c r="CXH39" s="12"/>
      <c r="CXI39" s="12"/>
      <c r="CXJ39" s="12"/>
      <c r="CXK39" s="12"/>
      <c r="CXL39" s="12"/>
      <c r="CXM39" s="12"/>
      <c r="CXN39" s="12"/>
      <c r="CXO39" s="12"/>
      <c r="CXP39" s="12"/>
      <c r="CXQ39" s="12"/>
      <c r="CXR39" s="12"/>
      <c r="CXS39" s="12"/>
      <c r="CXT39" s="12"/>
      <c r="CXU39" s="12"/>
      <c r="CXV39" s="12"/>
      <c r="CXW39" s="12"/>
      <c r="CXX39" s="12"/>
      <c r="CXY39" s="12"/>
      <c r="CXZ39" s="12"/>
      <c r="CYA39" s="12"/>
      <c r="CYB39" s="12"/>
      <c r="CYC39" s="12"/>
      <c r="CYD39" s="12"/>
      <c r="CYE39" s="12"/>
      <c r="CYF39" s="12"/>
      <c r="CYG39" s="12"/>
      <c r="CYH39" s="12"/>
      <c r="CYI39" s="12"/>
      <c r="CYJ39" s="12"/>
      <c r="CYK39" s="12"/>
      <c r="CYL39" s="12"/>
      <c r="CYM39" s="12"/>
      <c r="CYN39" s="12"/>
      <c r="CYO39" s="12"/>
      <c r="CYP39" s="12"/>
      <c r="CYQ39" s="12"/>
      <c r="CYR39" s="12"/>
      <c r="CYS39" s="12"/>
      <c r="CYT39" s="12"/>
      <c r="CYU39" s="12"/>
      <c r="CYV39" s="12"/>
      <c r="CYW39" s="12"/>
      <c r="CYX39" s="12"/>
      <c r="CYY39" s="12"/>
      <c r="CYZ39" s="12"/>
      <c r="CZA39" s="12"/>
      <c r="CZB39" s="12"/>
      <c r="CZC39" s="12"/>
      <c r="CZD39" s="12"/>
      <c r="CZE39" s="12"/>
      <c r="CZF39" s="12"/>
      <c r="CZG39" s="12"/>
      <c r="CZH39" s="12"/>
      <c r="CZI39" s="12"/>
      <c r="CZJ39" s="12"/>
      <c r="CZK39" s="12"/>
      <c r="CZL39" s="12"/>
      <c r="CZM39" s="12"/>
      <c r="CZN39" s="12"/>
      <c r="CZO39" s="12"/>
      <c r="CZP39" s="12"/>
      <c r="CZQ39" s="12"/>
      <c r="CZR39" s="12"/>
      <c r="CZS39" s="12"/>
      <c r="CZT39" s="12"/>
      <c r="CZU39" s="12"/>
      <c r="CZV39" s="12"/>
      <c r="CZW39" s="12"/>
      <c r="CZX39" s="12"/>
      <c r="CZY39" s="12"/>
      <c r="CZZ39" s="12"/>
      <c r="DAA39" s="12"/>
      <c r="DAB39" s="12"/>
      <c r="DAC39" s="12"/>
      <c r="DAD39" s="12"/>
      <c r="DAE39" s="12"/>
      <c r="DAF39" s="12"/>
      <c r="DAG39" s="12"/>
      <c r="DAH39" s="12"/>
      <c r="DAI39" s="12"/>
      <c r="DAJ39" s="12"/>
      <c r="DAK39" s="12"/>
      <c r="DAL39" s="12"/>
      <c r="DAM39" s="12"/>
      <c r="DAN39" s="12"/>
      <c r="DAO39" s="12"/>
      <c r="DAP39" s="12"/>
      <c r="DAQ39" s="12"/>
      <c r="DAR39" s="12"/>
      <c r="DAS39" s="12"/>
      <c r="DAT39" s="12"/>
      <c r="DAU39" s="12"/>
      <c r="DAV39" s="12"/>
      <c r="DAW39" s="12"/>
      <c r="DAX39" s="12"/>
      <c r="DAY39" s="12"/>
      <c r="DAZ39" s="12"/>
      <c r="DBA39" s="12"/>
      <c r="DBB39" s="12"/>
      <c r="DBC39" s="12"/>
      <c r="DBD39" s="12"/>
      <c r="DBE39" s="12"/>
      <c r="DBF39" s="12"/>
      <c r="DBG39" s="12"/>
      <c r="DBH39" s="12"/>
      <c r="DBI39" s="12"/>
      <c r="DBJ39" s="12"/>
      <c r="DBK39" s="12"/>
      <c r="DBL39" s="12"/>
      <c r="DBM39" s="12"/>
      <c r="DBN39" s="12"/>
      <c r="DBO39" s="12"/>
      <c r="DBP39" s="12"/>
      <c r="DBQ39" s="12"/>
      <c r="DBR39" s="12"/>
      <c r="DBS39" s="12"/>
      <c r="DBT39" s="12"/>
      <c r="DBU39" s="12"/>
      <c r="DBV39" s="12"/>
      <c r="DBW39" s="12"/>
      <c r="DBX39" s="12"/>
      <c r="DBY39" s="12"/>
      <c r="DBZ39" s="12"/>
      <c r="DCA39" s="12"/>
      <c r="DCB39" s="12"/>
      <c r="DCC39" s="12"/>
      <c r="DCD39" s="12"/>
      <c r="DCE39" s="12"/>
      <c r="DCF39" s="12"/>
      <c r="DCG39" s="12"/>
      <c r="DCH39" s="12"/>
      <c r="DCI39" s="12"/>
      <c r="DCJ39" s="12"/>
      <c r="DCK39" s="12"/>
      <c r="DCL39" s="12"/>
      <c r="DCM39" s="12"/>
      <c r="DCN39" s="12"/>
      <c r="DCO39" s="12"/>
      <c r="DCP39" s="12"/>
      <c r="DCQ39" s="12"/>
      <c r="DCR39" s="12"/>
      <c r="DCS39" s="12"/>
      <c r="DCT39" s="12"/>
      <c r="DCU39" s="12"/>
      <c r="DCV39" s="12"/>
      <c r="DCW39" s="12"/>
      <c r="DCX39" s="12"/>
      <c r="DCY39" s="12"/>
      <c r="DCZ39" s="12"/>
      <c r="DDA39" s="12"/>
      <c r="DDB39" s="12"/>
      <c r="DDC39" s="12"/>
      <c r="DDD39" s="12"/>
      <c r="DDE39" s="12"/>
      <c r="DDF39" s="12"/>
      <c r="DDG39" s="12"/>
      <c r="DDH39" s="12"/>
      <c r="DDI39" s="12"/>
      <c r="DDJ39" s="12"/>
      <c r="DDK39" s="12"/>
      <c r="DDL39" s="12"/>
      <c r="DDM39" s="12"/>
      <c r="DDN39" s="12"/>
      <c r="DDO39" s="12"/>
      <c r="DDP39" s="12"/>
      <c r="DDQ39" s="12"/>
      <c r="DDR39" s="12"/>
      <c r="DDS39" s="12"/>
      <c r="DDT39" s="12"/>
      <c r="DDU39" s="12"/>
      <c r="DDV39" s="12"/>
      <c r="DDW39" s="12"/>
      <c r="DDX39" s="12"/>
      <c r="DDY39" s="12"/>
      <c r="DDZ39" s="12"/>
      <c r="DEA39" s="12"/>
      <c r="DEB39" s="12"/>
      <c r="DEC39" s="12"/>
      <c r="DED39" s="12"/>
      <c r="DEE39" s="12"/>
      <c r="DEF39" s="12"/>
      <c r="DEG39" s="12"/>
      <c r="DEH39" s="12"/>
      <c r="DEI39" s="12"/>
      <c r="DEJ39" s="12"/>
      <c r="DEK39" s="12"/>
      <c r="DEL39" s="12"/>
      <c r="DEM39" s="12"/>
      <c r="DEN39" s="12"/>
      <c r="DEO39" s="12"/>
      <c r="DEP39" s="12"/>
      <c r="DEQ39" s="12"/>
      <c r="DER39" s="12"/>
      <c r="DES39" s="12"/>
      <c r="DET39" s="12"/>
      <c r="DEU39" s="12"/>
      <c r="DEV39" s="12"/>
      <c r="DEW39" s="12"/>
      <c r="DEX39" s="12"/>
      <c r="DEY39" s="12"/>
      <c r="DEZ39" s="12"/>
      <c r="DFA39" s="12"/>
      <c r="DFB39" s="12"/>
      <c r="DFC39" s="12"/>
      <c r="DFD39" s="12"/>
      <c r="DFE39" s="12"/>
      <c r="DFF39" s="12"/>
      <c r="DFG39" s="12"/>
      <c r="DFH39" s="12"/>
      <c r="DFI39" s="12"/>
      <c r="DFJ39" s="12"/>
      <c r="DFK39" s="12"/>
      <c r="DFL39" s="12"/>
      <c r="DFM39" s="12"/>
      <c r="DFN39" s="12"/>
      <c r="DFO39" s="12"/>
      <c r="DFP39" s="12"/>
      <c r="DFQ39" s="12"/>
      <c r="DFR39" s="12"/>
      <c r="DFS39" s="12"/>
      <c r="DFT39" s="12"/>
      <c r="DFU39" s="12"/>
      <c r="DFV39" s="12"/>
      <c r="DFW39" s="12"/>
      <c r="DFX39" s="12"/>
      <c r="DFY39" s="12"/>
      <c r="DFZ39" s="12"/>
      <c r="DGA39" s="12"/>
      <c r="DGB39" s="12"/>
      <c r="DGC39" s="12"/>
      <c r="DGD39" s="12"/>
      <c r="DGE39" s="12"/>
      <c r="DGF39" s="12"/>
      <c r="DGG39" s="12"/>
      <c r="DGH39" s="12"/>
      <c r="DGI39" s="12"/>
      <c r="DGJ39" s="12"/>
      <c r="DGK39" s="12"/>
      <c r="DGL39" s="12"/>
      <c r="DGM39" s="12"/>
      <c r="DGN39" s="12"/>
      <c r="DGO39" s="12"/>
      <c r="DGP39" s="12"/>
      <c r="DGQ39" s="12"/>
      <c r="DGR39" s="12"/>
      <c r="DGS39" s="12"/>
      <c r="DGT39" s="12"/>
      <c r="DGU39" s="12"/>
      <c r="DGV39" s="12"/>
      <c r="DGW39" s="12"/>
      <c r="DGX39" s="12"/>
      <c r="DGY39" s="12"/>
      <c r="DGZ39" s="12"/>
      <c r="DHA39" s="12"/>
      <c r="DHB39" s="12"/>
      <c r="DHC39" s="12"/>
      <c r="DHD39" s="12"/>
      <c r="DHE39" s="12"/>
      <c r="DHF39" s="12"/>
      <c r="DHG39" s="12"/>
      <c r="DHH39" s="12"/>
      <c r="DHI39" s="12"/>
      <c r="DHJ39" s="12"/>
      <c r="DHK39" s="12"/>
      <c r="DHL39" s="12"/>
      <c r="DHM39" s="12"/>
      <c r="DHN39" s="12"/>
      <c r="DHO39" s="12"/>
      <c r="DHP39" s="12"/>
      <c r="DHQ39" s="12"/>
      <c r="DHR39" s="12"/>
      <c r="DHS39" s="12"/>
      <c r="DHT39" s="12"/>
      <c r="DHU39" s="12"/>
      <c r="DHV39" s="12"/>
      <c r="DHW39" s="12"/>
      <c r="DHX39" s="12"/>
      <c r="DHY39" s="12"/>
      <c r="DHZ39" s="12"/>
      <c r="DIA39" s="12"/>
      <c r="DIB39" s="12"/>
      <c r="DIC39" s="12"/>
      <c r="DID39" s="12"/>
      <c r="DIE39" s="12"/>
      <c r="DIF39" s="12"/>
      <c r="DIG39" s="12"/>
      <c r="DIH39" s="12"/>
      <c r="DII39" s="12"/>
      <c r="DIJ39" s="12"/>
      <c r="DIK39" s="12"/>
      <c r="DIL39" s="12"/>
      <c r="DIM39" s="12"/>
      <c r="DIN39" s="12"/>
      <c r="DIO39" s="12"/>
      <c r="DIP39" s="12"/>
      <c r="DIQ39" s="12"/>
      <c r="DIR39" s="12"/>
      <c r="DIS39" s="12"/>
      <c r="DIT39" s="12"/>
      <c r="DIU39" s="12"/>
      <c r="DIV39" s="12"/>
      <c r="DIW39" s="12"/>
      <c r="DIX39" s="12"/>
      <c r="DIY39" s="12"/>
      <c r="DIZ39" s="12"/>
      <c r="DJA39" s="12"/>
      <c r="DJB39" s="12"/>
      <c r="DJC39" s="12"/>
      <c r="DJD39" s="12"/>
      <c r="DJE39" s="12"/>
      <c r="DJF39" s="12"/>
      <c r="DJG39" s="12"/>
      <c r="DJH39" s="12"/>
      <c r="DJI39" s="12"/>
      <c r="DJJ39" s="12"/>
      <c r="DJK39" s="12"/>
      <c r="DJL39" s="12"/>
      <c r="DJM39" s="12"/>
      <c r="DJN39" s="12"/>
      <c r="DJO39" s="12"/>
      <c r="DJP39" s="12"/>
      <c r="DJQ39" s="12"/>
      <c r="DJR39" s="12"/>
      <c r="DJS39" s="12"/>
      <c r="DJT39" s="12"/>
      <c r="DJU39" s="12"/>
      <c r="DJV39" s="12"/>
      <c r="DJW39" s="12"/>
      <c r="DJX39" s="12"/>
      <c r="DJY39" s="12"/>
      <c r="DJZ39" s="12"/>
      <c r="DKA39" s="12"/>
      <c r="DKB39" s="12"/>
      <c r="DKC39" s="12"/>
      <c r="DKD39" s="12"/>
      <c r="DKE39" s="12"/>
      <c r="DKF39" s="12"/>
      <c r="DKG39" s="12"/>
      <c r="DKH39" s="12"/>
      <c r="DKI39" s="12"/>
      <c r="DKJ39" s="12"/>
      <c r="DKK39" s="12"/>
      <c r="DKL39" s="12"/>
      <c r="DKM39" s="12"/>
      <c r="DKN39" s="12"/>
      <c r="DKO39" s="12"/>
      <c r="DKP39" s="12"/>
      <c r="DKQ39" s="12"/>
      <c r="DKR39" s="12"/>
      <c r="DKS39" s="12"/>
      <c r="DKT39" s="12"/>
      <c r="DKU39" s="12"/>
      <c r="DKV39" s="12"/>
      <c r="DKW39" s="12"/>
      <c r="DKX39" s="12"/>
      <c r="DKY39" s="12"/>
      <c r="DKZ39" s="12"/>
      <c r="DLA39" s="12"/>
      <c r="DLB39" s="12"/>
      <c r="DLC39" s="12"/>
      <c r="DLD39" s="12"/>
      <c r="DLE39" s="12"/>
      <c r="DLF39" s="12"/>
      <c r="DLG39" s="12"/>
      <c r="DLH39" s="12"/>
      <c r="DLI39" s="12"/>
      <c r="DLJ39" s="12"/>
      <c r="DLK39" s="12"/>
      <c r="DLL39" s="12"/>
      <c r="DLM39" s="12"/>
      <c r="DLN39" s="12"/>
      <c r="DLO39" s="12"/>
      <c r="DLP39" s="12"/>
      <c r="DLQ39" s="12"/>
      <c r="DLR39" s="12"/>
      <c r="DLS39" s="12"/>
      <c r="DLT39" s="12"/>
      <c r="DLU39" s="12"/>
      <c r="DLV39" s="12"/>
      <c r="DLW39" s="12"/>
      <c r="DLX39" s="12"/>
      <c r="DLY39" s="12"/>
      <c r="DLZ39" s="12"/>
      <c r="DMA39" s="12"/>
      <c r="DMB39" s="12"/>
      <c r="DMC39" s="12"/>
      <c r="DMD39" s="12"/>
      <c r="DME39" s="12"/>
      <c r="DMF39" s="12"/>
      <c r="DMG39" s="12"/>
      <c r="DMH39" s="12"/>
      <c r="DMI39" s="12"/>
      <c r="DMJ39" s="12"/>
      <c r="DMK39" s="12"/>
      <c r="DML39" s="12"/>
      <c r="DMM39" s="12"/>
      <c r="DMN39" s="12"/>
      <c r="DMO39" s="12"/>
      <c r="DMP39" s="12"/>
      <c r="DMQ39" s="12"/>
      <c r="DMR39" s="12"/>
      <c r="DMS39" s="12"/>
      <c r="DMT39" s="12"/>
      <c r="DMU39" s="12"/>
      <c r="DMV39" s="12"/>
      <c r="DMW39" s="12"/>
      <c r="DMX39" s="12"/>
      <c r="DMY39" s="12"/>
      <c r="DMZ39" s="12"/>
      <c r="DNA39" s="12"/>
      <c r="DNB39" s="12"/>
      <c r="DNC39" s="12"/>
      <c r="DND39" s="12"/>
      <c r="DNE39" s="12"/>
      <c r="DNF39" s="12"/>
      <c r="DNG39" s="12"/>
      <c r="DNH39" s="12"/>
      <c r="DNI39" s="12"/>
      <c r="DNJ39" s="12"/>
      <c r="DNK39" s="12"/>
      <c r="DNL39" s="12"/>
      <c r="DNM39" s="12"/>
      <c r="DNN39" s="12"/>
      <c r="DNO39" s="12"/>
      <c r="DNP39" s="12"/>
      <c r="DNQ39" s="12"/>
      <c r="DNR39" s="12"/>
      <c r="DNS39" s="12"/>
      <c r="DNT39" s="12"/>
      <c r="DNU39" s="12"/>
      <c r="DNV39" s="12"/>
      <c r="DNW39" s="12"/>
      <c r="DNX39" s="12"/>
      <c r="DNY39" s="12"/>
      <c r="DNZ39" s="12"/>
      <c r="DOA39" s="12"/>
      <c r="DOB39" s="12"/>
      <c r="DOC39" s="12"/>
      <c r="DOD39" s="12"/>
      <c r="DOE39" s="12"/>
      <c r="DOF39" s="12"/>
      <c r="DOG39" s="12"/>
      <c r="DOH39" s="12"/>
      <c r="DOI39" s="12"/>
      <c r="DOJ39" s="12"/>
      <c r="DOK39" s="12"/>
      <c r="DOL39" s="12"/>
      <c r="DOM39" s="12"/>
      <c r="DON39" s="12"/>
      <c r="DOO39" s="12"/>
      <c r="DOP39" s="12"/>
      <c r="DOQ39" s="12"/>
      <c r="DOR39" s="12"/>
      <c r="DOS39" s="12"/>
      <c r="DOT39" s="12"/>
      <c r="DOU39" s="12"/>
      <c r="DOV39" s="12"/>
      <c r="DOW39" s="12"/>
      <c r="DOX39" s="12"/>
      <c r="DOY39" s="12"/>
      <c r="DOZ39" s="12"/>
      <c r="DPA39" s="12"/>
      <c r="DPB39" s="12"/>
      <c r="DPC39" s="12"/>
      <c r="DPD39" s="12"/>
      <c r="DPE39" s="12"/>
      <c r="DPF39" s="12"/>
      <c r="DPG39" s="12"/>
      <c r="DPH39" s="12"/>
      <c r="DPI39" s="12"/>
      <c r="DPJ39" s="12"/>
      <c r="DPK39" s="12"/>
      <c r="DPL39" s="12"/>
      <c r="DPM39" s="12"/>
      <c r="DPN39" s="12"/>
      <c r="DPO39" s="12"/>
      <c r="DPP39" s="12"/>
      <c r="DPQ39" s="12"/>
      <c r="DPR39" s="12"/>
      <c r="DPS39" s="12"/>
      <c r="DPT39" s="12"/>
      <c r="DPU39" s="12"/>
      <c r="DPV39" s="12"/>
      <c r="DPW39" s="12"/>
      <c r="DPX39" s="12"/>
      <c r="DPY39" s="12"/>
      <c r="DPZ39" s="12"/>
      <c r="DQA39" s="12"/>
      <c r="DQB39" s="12"/>
      <c r="DQC39" s="12"/>
      <c r="DQD39" s="12"/>
      <c r="DQE39" s="12"/>
      <c r="DQF39" s="12"/>
      <c r="DQG39" s="12"/>
      <c r="DQH39" s="12"/>
      <c r="DQI39" s="12"/>
      <c r="DQJ39" s="12"/>
      <c r="DQK39" s="12"/>
      <c r="DQL39" s="12"/>
      <c r="DQM39" s="12"/>
      <c r="DQN39" s="12"/>
      <c r="DQO39" s="12"/>
      <c r="DQP39" s="12"/>
      <c r="DQQ39" s="12"/>
      <c r="DQR39" s="12"/>
      <c r="DQS39" s="12"/>
      <c r="DQT39" s="12"/>
      <c r="DQU39" s="12"/>
      <c r="DQV39" s="12"/>
      <c r="DQW39" s="12"/>
      <c r="DQX39" s="12"/>
      <c r="DQY39" s="12"/>
      <c r="DQZ39" s="12"/>
      <c r="DRA39" s="12"/>
      <c r="DRB39" s="12"/>
      <c r="DRC39" s="12"/>
      <c r="DRD39" s="12"/>
      <c r="DRE39" s="12"/>
      <c r="DRF39" s="12"/>
      <c r="DRG39" s="12"/>
      <c r="DRH39" s="12"/>
      <c r="DRI39" s="12"/>
      <c r="DRJ39" s="12"/>
      <c r="DRK39" s="12"/>
      <c r="DRL39" s="12"/>
      <c r="DRM39" s="12"/>
      <c r="DRN39" s="12"/>
      <c r="DRO39" s="12"/>
      <c r="DRP39" s="12"/>
      <c r="DRQ39" s="12"/>
      <c r="DRR39" s="12"/>
      <c r="DRS39" s="12"/>
      <c r="DRT39" s="12"/>
      <c r="DRU39" s="12"/>
      <c r="DRV39" s="12"/>
      <c r="DRW39" s="12"/>
      <c r="DRX39" s="12"/>
      <c r="DRY39" s="12"/>
      <c r="DRZ39" s="12"/>
      <c r="DSA39" s="12"/>
      <c r="DSB39" s="12"/>
      <c r="DSC39" s="12"/>
      <c r="DSD39" s="12"/>
      <c r="DSE39" s="12"/>
      <c r="DSF39" s="12"/>
      <c r="DSG39" s="12"/>
      <c r="DSH39" s="12"/>
      <c r="DSI39" s="12"/>
      <c r="DSJ39" s="12"/>
      <c r="DSK39" s="12"/>
      <c r="DSL39" s="12"/>
      <c r="DSM39" s="12"/>
      <c r="DSN39" s="12"/>
      <c r="DSO39" s="12"/>
      <c r="DSP39" s="12"/>
      <c r="DSQ39" s="12"/>
      <c r="DSR39" s="12"/>
      <c r="DSS39" s="12"/>
      <c r="DST39" s="12"/>
      <c r="DSU39" s="12"/>
      <c r="DSV39" s="12"/>
      <c r="DSW39" s="12"/>
      <c r="DSX39" s="12"/>
      <c r="DSY39" s="12"/>
      <c r="DSZ39" s="12"/>
      <c r="DTA39" s="12"/>
      <c r="DTB39" s="12"/>
      <c r="DTC39" s="12"/>
      <c r="DTD39" s="12"/>
      <c r="DTE39" s="12"/>
      <c r="DTF39" s="12"/>
      <c r="DTG39" s="12"/>
      <c r="DTH39" s="12"/>
      <c r="DTI39" s="12"/>
      <c r="DTJ39" s="12"/>
      <c r="DTK39" s="12"/>
      <c r="DTL39" s="12"/>
      <c r="DTM39" s="12"/>
      <c r="DTN39" s="12"/>
      <c r="DTO39" s="12"/>
      <c r="DTP39" s="12"/>
      <c r="DTQ39" s="12"/>
      <c r="DTR39" s="12"/>
      <c r="DTS39" s="12"/>
      <c r="DTT39" s="12"/>
      <c r="DTU39" s="12"/>
      <c r="DTV39" s="12"/>
      <c r="DTW39" s="12"/>
      <c r="DTX39" s="12"/>
      <c r="DTY39" s="12"/>
      <c r="DTZ39" s="12"/>
      <c r="DUA39" s="12"/>
      <c r="DUB39" s="12"/>
      <c r="DUC39" s="12"/>
      <c r="DUD39" s="12"/>
      <c r="DUE39" s="12"/>
      <c r="DUF39" s="12"/>
      <c r="DUG39" s="12"/>
      <c r="DUH39" s="12"/>
      <c r="DUI39" s="12"/>
      <c r="DUJ39" s="12"/>
      <c r="DUK39" s="12"/>
      <c r="DUL39" s="12"/>
      <c r="DUM39" s="12"/>
      <c r="DUN39" s="12"/>
      <c r="DUO39" s="12"/>
      <c r="DUP39" s="12"/>
      <c r="DUQ39" s="12"/>
      <c r="DUR39" s="12"/>
      <c r="DUS39" s="12"/>
      <c r="DUT39" s="12"/>
      <c r="DUU39" s="12"/>
      <c r="DUV39" s="12"/>
      <c r="DUW39" s="12"/>
      <c r="DUX39" s="12"/>
      <c r="DUY39" s="12"/>
      <c r="DUZ39" s="12"/>
      <c r="DVA39" s="12"/>
      <c r="DVB39" s="12"/>
      <c r="DVC39" s="12"/>
      <c r="DVD39" s="12"/>
      <c r="DVE39" s="12"/>
      <c r="DVF39" s="12"/>
      <c r="DVG39" s="12"/>
      <c r="DVH39" s="12"/>
      <c r="DVI39" s="12"/>
      <c r="DVJ39" s="12"/>
      <c r="DVK39" s="12"/>
      <c r="DVL39" s="12"/>
      <c r="DVM39" s="12"/>
      <c r="DVN39" s="12"/>
      <c r="DVO39" s="12"/>
      <c r="DVP39" s="12"/>
      <c r="DVQ39" s="12"/>
      <c r="DVR39" s="12"/>
      <c r="DVS39" s="12"/>
      <c r="DVT39" s="12"/>
      <c r="DVU39" s="12"/>
      <c r="DVV39" s="12"/>
      <c r="DVW39" s="12"/>
      <c r="DVX39" s="12"/>
      <c r="DVY39" s="12"/>
      <c r="DVZ39" s="12"/>
      <c r="DWA39" s="12"/>
      <c r="DWB39" s="12"/>
      <c r="DWC39" s="12"/>
      <c r="DWD39" s="12"/>
      <c r="DWE39" s="12"/>
      <c r="DWF39" s="12"/>
      <c r="DWG39" s="12"/>
      <c r="DWH39" s="12"/>
      <c r="DWI39" s="12"/>
      <c r="DWJ39" s="12"/>
      <c r="DWK39" s="12"/>
      <c r="DWL39" s="12"/>
      <c r="DWM39" s="12"/>
      <c r="DWN39" s="12"/>
      <c r="DWO39" s="12"/>
      <c r="DWP39" s="12"/>
      <c r="DWQ39" s="12"/>
      <c r="DWR39" s="12"/>
      <c r="DWS39" s="12"/>
      <c r="DWT39" s="12"/>
      <c r="DWU39" s="12"/>
      <c r="DWV39" s="12"/>
      <c r="DWW39" s="12"/>
      <c r="DWX39" s="12"/>
      <c r="DWY39" s="12"/>
      <c r="DWZ39" s="12"/>
      <c r="DXA39" s="12"/>
      <c r="DXB39" s="12"/>
      <c r="DXC39" s="12"/>
      <c r="DXD39" s="12"/>
      <c r="DXE39" s="12"/>
      <c r="DXF39" s="12"/>
      <c r="DXG39" s="12"/>
      <c r="DXH39" s="12"/>
      <c r="DXI39" s="12"/>
      <c r="DXJ39" s="12"/>
      <c r="DXK39" s="12"/>
      <c r="DXL39" s="12"/>
      <c r="DXM39" s="12"/>
      <c r="DXN39" s="12"/>
      <c r="DXO39" s="12"/>
      <c r="DXP39" s="12"/>
      <c r="DXQ39" s="12"/>
      <c r="DXR39" s="12"/>
      <c r="DXS39" s="12"/>
      <c r="DXT39" s="12"/>
      <c r="DXU39" s="12"/>
      <c r="DXV39" s="12"/>
      <c r="DXW39" s="12"/>
      <c r="DXX39" s="12"/>
      <c r="DXY39" s="12"/>
      <c r="DXZ39" s="12"/>
      <c r="DYA39" s="12"/>
      <c r="DYB39" s="12"/>
      <c r="DYC39" s="12"/>
      <c r="DYD39" s="12"/>
      <c r="DYE39" s="12"/>
      <c r="DYF39" s="12"/>
      <c r="DYG39" s="12"/>
      <c r="DYH39" s="12"/>
      <c r="DYI39" s="12"/>
      <c r="DYJ39" s="12"/>
      <c r="DYK39" s="12"/>
      <c r="DYL39" s="12"/>
      <c r="DYM39" s="12"/>
      <c r="DYN39" s="12"/>
      <c r="DYO39" s="12"/>
      <c r="DYP39" s="12"/>
      <c r="DYQ39" s="12"/>
      <c r="DYR39" s="12"/>
      <c r="DYS39" s="12"/>
      <c r="DYT39" s="12"/>
      <c r="DYU39" s="12"/>
      <c r="DYV39" s="12"/>
      <c r="DYW39" s="12"/>
      <c r="DYX39" s="12"/>
      <c r="DYY39" s="12"/>
      <c r="DYZ39" s="12"/>
      <c r="DZA39" s="12"/>
      <c r="DZB39" s="12"/>
      <c r="DZC39" s="12"/>
      <c r="DZD39" s="12"/>
      <c r="DZE39" s="12"/>
      <c r="DZF39" s="12"/>
      <c r="DZG39" s="12"/>
      <c r="DZH39" s="12"/>
      <c r="DZI39" s="12"/>
      <c r="DZJ39" s="12"/>
      <c r="DZK39" s="12"/>
      <c r="DZL39" s="12"/>
      <c r="DZM39" s="12"/>
      <c r="DZN39" s="12"/>
      <c r="DZO39" s="12"/>
      <c r="DZP39" s="12"/>
      <c r="DZQ39" s="12"/>
      <c r="DZR39" s="12"/>
      <c r="DZS39" s="12"/>
      <c r="DZT39" s="12"/>
      <c r="DZU39" s="12"/>
      <c r="DZV39" s="12"/>
      <c r="DZW39" s="12"/>
      <c r="DZX39" s="12"/>
      <c r="DZY39" s="12"/>
      <c r="DZZ39" s="12"/>
      <c r="EAA39" s="12"/>
      <c r="EAB39" s="12"/>
      <c r="EAC39" s="12"/>
      <c r="EAD39" s="12"/>
      <c r="EAE39" s="12"/>
      <c r="EAF39" s="12"/>
      <c r="EAG39" s="12"/>
      <c r="EAH39" s="12"/>
      <c r="EAI39" s="12"/>
      <c r="EAJ39" s="12"/>
      <c r="EAK39" s="12"/>
      <c r="EAL39" s="12"/>
      <c r="EAM39" s="12"/>
      <c r="EAN39" s="12"/>
      <c r="EAO39" s="12"/>
      <c r="EAP39" s="12"/>
      <c r="EAQ39" s="12"/>
      <c r="EAR39" s="12"/>
      <c r="EAS39" s="12"/>
      <c r="EAT39" s="12"/>
      <c r="EAU39" s="12"/>
      <c r="EAV39" s="12"/>
      <c r="EAW39" s="12"/>
      <c r="EAX39" s="12"/>
      <c r="EAY39" s="12"/>
      <c r="EAZ39" s="12"/>
      <c r="EBA39" s="12"/>
      <c r="EBB39" s="12"/>
      <c r="EBC39" s="12"/>
      <c r="EBD39" s="12"/>
      <c r="EBE39" s="12"/>
      <c r="EBF39" s="12"/>
      <c r="EBG39" s="12"/>
      <c r="EBH39" s="12"/>
      <c r="EBI39" s="12"/>
      <c r="EBJ39" s="12"/>
      <c r="EBK39" s="12"/>
      <c r="EBL39" s="12"/>
      <c r="EBM39" s="12"/>
      <c r="EBN39" s="12"/>
      <c r="EBO39" s="12"/>
      <c r="EBP39" s="12"/>
      <c r="EBQ39" s="12"/>
      <c r="EBR39" s="12"/>
      <c r="EBS39" s="12"/>
      <c r="EBT39" s="12"/>
      <c r="EBU39" s="12"/>
      <c r="EBV39" s="12"/>
      <c r="EBW39" s="12"/>
      <c r="EBX39" s="12"/>
      <c r="EBY39" s="12"/>
      <c r="EBZ39" s="12"/>
      <c r="ECA39" s="12"/>
      <c r="ECB39" s="12"/>
      <c r="ECC39" s="12"/>
      <c r="ECD39" s="12"/>
      <c r="ECE39" s="12"/>
      <c r="ECF39" s="12"/>
      <c r="ECG39" s="12"/>
      <c r="ECH39" s="12"/>
      <c r="ECI39" s="12"/>
      <c r="ECJ39" s="12"/>
      <c r="ECK39" s="12"/>
      <c r="ECL39" s="12"/>
      <c r="ECM39" s="12"/>
      <c r="ECN39" s="12"/>
      <c r="ECO39" s="12"/>
      <c r="ECP39" s="12"/>
      <c r="ECQ39" s="12"/>
      <c r="ECR39" s="12"/>
      <c r="ECS39" s="12"/>
      <c r="ECT39" s="12"/>
      <c r="ECU39" s="12"/>
      <c r="ECV39" s="12"/>
      <c r="ECW39" s="12"/>
      <c r="ECX39" s="12"/>
      <c r="ECY39" s="12"/>
      <c r="ECZ39" s="12"/>
      <c r="EDA39" s="12"/>
      <c r="EDB39" s="12"/>
      <c r="EDC39" s="12"/>
      <c r="EDD39" s="12"/>
      <c r="EDE39" s="12"/>
      <c r="EDF39" s="12"/>
      <c r="EDG39" s="12"/>
      <c r="EDH39" s="12"/>
      <c r="EDI39" s="12"/>
      <c r="EDJ39" s="12"/>
      <c r="EDK39" s="12"/>
      <c r="EDL39" s="12"/>
      <c r="EDM39" s="12"/>
      <c r="EDN39" s="12"/>
      <c r="EDO39" s="12"/>
      <c r="EDP39" s="12"/>
      <c r="EDQ39" s="12"/>
      <c r="EDR39" s="12"/>
      <c r="EDS39" s="12"/>
      <c r="EDT39" s="12"/>
      <c r="EDU39" s="12"/>
      <c r="EDV39" s="12"/>
      <c r="EDW39" s="12"/>
      <c r="EDX39" s="12"/>
      <c r="EDY39" s="12"/>
      <c r="EDZ39" s="12"/>
      <c r="EEA39" s="12"/>
      <c r="EEB39" s="12"/>
      <c r="EEC39" s="12"/>
      <c r="EED39" s="12"/>
      <c r="EEE39" s="12"/>
      <c r="EEF39" s="12"/>
      <c r="EEG39" s="12"/>
      <c r="EEH39" s="12"/>
      <c r="EEI39" s="12"/>
      <c r="EEJ39" s="12"/>
      <c r="EEK39" s="12"/>
      <c r="EEL39" s="12"/>
      <c r="EEM39" s="12"/>
      <c r="EEN39" s="12"/>
      <c r="EEO39" s="12"/>
      <c r="EEP39" s="12"/>
      <c r="EEQ39" s="12"/>
      <c r="EER39" s="12"/>
      <c r="EES39" s="12"/>
      <c r="EET39" s="12"/>
      <c r="EEU39" s="12"/>
      <c r="EEV39" s="12"/>
      <c r="EEW39" s="12"/>
      <c r="EEX39" s="12"/>
      <c r="EEY39" s="12"/>
      <c r="EEZ39" s="12"/>
      <c r="EFA39" s="12"/>
      <c r="EFB39" s="12"/>
      <c r="EFC39" s="12"/>
      <c r="EFD39" s="12"/>
      <c r="EFE39" s="12"/>
      <c r="EFF39" s="12"/>
      <c r="EFG39" s="12"/>
      <c r="EFH39" s="12"/>
      <c r="EFI39" s="12"/>
      <c r="EFJ39" s="12"/>
      <c r="EFK39" s="12"/>
      <c r="EFL39" s="12"/>
      <c r="EFM39" s="12"/>
      <c r="EFN39" s="12"/>
      <c r="EFO39" s="12"/>
      <c r="EFP39" s="12"/>
      <c r="EFQ39" s="12"/>
      <c r="EFR39" s="12"/>
      <c r="EFS39" s="12"/>
      <c r="EFT39" s="12"/>
      <c r="EFU39" s="12"/>
      <c r="EFV39" s="12"/>
      <c r="EFW39" s="12"/>
      <c r="EFX39" s="12"/>
      <c r="EFY39" s="12"/>
      <c r="EFZ39" s="12"/>
      <c r="EGA39" s="12"/>
      <c r="EGB39" s="12"/>
      <c r="EGC39" s="12"/>
      <c r="EGD39" s="12"/>
      <c r="EGE39" s="12"/>
      <c r="EGF39" s="12"/>
      <c r="EGG39" s="12"/>
      <c r="EGH39" s="12"/>
      <c r="EGI39" s="12"/>
      <c r="EGJ39" s="12"/>
      <c r="EGK39" s="12"/>
      <c r="EGL39" s="12"/>
      <c r="EGM39" s="12"/>
      <c r="EGN39" s="12"/>
      <c r="EGO39" s="12"/>
      <c r="EGP39" s="12"/>
      <c r="EGQ39" s="12"/>
      <c r="EGR39" s="12"/>
      <c r="EGS39" s="12"/>
      <c r="EGT39" s="12"/>
      <c r="EGU39" s="12"/>
      <c r="EGV39" s="12"/>
      <c r="EGW39" s="12"/>
      <c r="EGX39" s="12"/>
      <c r="EGY39" s="12"/>
      <c r="EGZ39" s="12"/>
      <c r="EHA39" s="12"/>
      <c r="EHB39" s="12"/>
      <c r="EHC39" s="12"/>
      <c r="EHD39" s="12"/>
      <c r="EHE39" s="12"/>
      <c r="EHF39" s="12"/>
      <c r="EHG39" s="12"/>
      <c r="EHH39" s="12"/>
      <c r="EHI39" s="12"/>
      <c r="EHJ39" s="12"/>
      <c r="EHK39" s="12"/>
      <c r="EHL39" s="12"/>
      <c r="EHM39" s="12"/>
      <c r="EHN39" s="12"/>
      <c r="EHO39" s="12"/>
      <c r="EHP39" s="12"/>
      <c r="EHQ39" s="12"/>
      <c r="EHR39" s="12"/>
      <c r="EHS39" s="12"/>
      <c r="EHT39" s="12"/>
      <c r="EHU39" s="12"/>
      <c r="EHV39" s="12"/>
      <c r="EHW39" s="12"/>
      <c r="EHX39" s="12"/>
      <c r="EHY39" s="12"/>
      <c r="EHZ39" s="12"/>
      <c r="EIA39" s="12"/>
      <c r="EIB39" s="12"/>
      <c r="EIC39" s="12"/>
      <c r="EID39" s="12"/>
      <c r="EIE39" s="12"/>
      <c r="EIF39" s="12"/>
      <c r="EIG39" s="12"/>
      <c r="EIH39" s="12"/>
      <c r="EII39" s="12"/>
      <c r="EIJ39" s="12"/>
      <c r="EIK39" s="12"/>
      <c r="EIL39" s="12"/>
      <c r="EIM39" s="12"/>
      <c r="EIN39" s="12"/>
      <c r="EIO39" s="12"/>
      <c r="EIP39" s="12"/>
      <c r="EIQ39" s="12"/>
      <c r="EIR39" s="12"/>
      <c r="EIS39" s="12"/>
      <c r="EIT39" s="12"/>
      <c r="EIU39" s="12"/>
      <c r="EIV39" s="12"/>
      <c r="EIW39" s="12"/>
      <c r="EIX39" s="12"/>
      <c r="EIY39" s="12"/>
      <c r="EIZ39" s="12"/>
      <c r="EJA39" s="12"/>
      <c r="EJB39" s="12"/>
      <c r="EJC39" s="12"/>
      <c r="EJD39" s="12"/>
      <c r="EJE39" s="12"/>
      <c r="EJF39" s="12"/>
      <c r="EJG39" s="12"/>
      <c r="EJH39" s="12"/>
      <c r="EJI39" s="12"/>
      <c r="EJJ39" s="12"/>
      <c r="EJK39" s="12"/>
      <c r="EJL39" s="12"/>
      <c r="EJM39" s="12"/>
      <c r="EJN39" s="12"/>
      <c r="EJO39" s="12"/>
      <c r="EJP39" s="12"/>
      <c r="EJQ39" s="12"/>
      <c r="EJR39" s="12"/>
      <c r="EJS39" s="12"/>
      <c r="EJT39" s="12"/>
      <c r="EJU39" s="12"/>
      <c r="EJV39" s="12"/>
      <c r="EJW39" s="12"/>
      <c r="EJX39" s="12"/>
      <c r="EJY39" s="12"/>
      <c r="EJZ39" s="12"/>
      <c r="EKA39" s="12"/>
      <c r="EKB39" s="12"/>
      <c r="EKC39" s="12"/>
      <c r="EKD39" s="12"/>
      <c r="EKE39" s="12"/>
      <c r="EKF39" s="12"/>
      <c r="EKG39" s="12"/>
      <c r="EKH39" s="12"/>
      <c r="EKI39" s="12"/>
      <c r="EKJ39" s="12"/>
      <c r="EKK39" s="12"/>
      <c r="EKL39" s="12"/>
      <c r="EKM39" s="12"/>
      <c r="EKN39" s="12"/>
      <c r="EKO39" s="12"/>
      <c r="EKP39" s="12"/>
      <c r="EKQ39" s="12"/>
      <c r="EKR39" s="12"/>
      <c r="EKS39" s="12"/>
      <c r="EKT39" s="12"/>
      <c r="EKU39" s="12"/>
      <c r="EKV39" s="12"/>
      <c r="EKW39" s="12"/>
      <c r="EKX39" s="12"/>
      <c r="EKY39" s="12"/>
      <c r="EKZ39" s="12"/>
      <c r="ELA39" s="12"/>
      <c r="ELB39" s="12"/>
      <c r="ELC39" s="12"/>
      <c r="ELD39" s="12"/>
      <c r="ELE39" s="12"/>
      <c r="ELF39" s="12"/>
      <c r="ELG39" s="12"/>
      <c r="ELH39" s="12"/>
      <c r="ELI39" s="12"/>
      <c r="ELJ39" s="12"/>
      <c r="ELK39" s="12"/>
      <c r="ELL39" s="12"/>
      <c r="ELM39" s="12"/>
      <c r="ELN39" s="12"/>
      <c r="ELO39" s="12"/>
      <c r="ELP39" s="12"/>
      <c r="ELQ39" s="12"/>
      <c r="ELR39" s="12"/>
      <c r="ELS39" s="12"/>
      <c r="ELT39" s="12"/>
      <c r="ELU39" s="12"/>
      <c r="ELV39" s="12"/>
      <c r="ELW39" s="12"/>
      <c r="ELX39" s="12"/>
      <c r="ELY39" s="12"/>
      <c r="ELZ39" s="12"/>
      <c r="EMA39" s="12"/>
      <c r="EMB39" s="12"/>
      <c r="EMC39" s="12"/>
      <c r="EMD39" s="12"/>
      <c r="EME39" s="12"/>
      <c r="EMF39" s="12"/>
      <c r="EMG39" s="12"/>
      <c r="EMH39" s="12"/>
      <c r="EMI39" s="12"/>
      <c r="EMJ39" s="12"/>
      <c r="EMK39" s="12"/>
      <c r="EML39" s="12"/>
      <c r="EMM39" s="12"/>
      <c r="EMN39" s="12"/>
      <c r="EMO39" s="12"/>
      <c r="EMP39" s="12"/>
      <c r="EMQ39" s="12"/>
      <c r="EMR39" s="12"/>
      <c r="EMS39" s="12"/>
      <c r="EMT39" s="12"/>
      <c r="EMU39" s="12"/>
      <c r="EMV39" s="12"/>
      <c r="EMW39" s="12"/>
      <c r="EMX39" s="12"/>
      <c r="EMY39" s="12"/>
      <c r="EMZ39" s="12"/>
      <c r="ENA39" s="12"/>
      <c r="ENB39" s="12"/>
      <c r="ENC39" s="12"/>
      <c r="END39" s="12"/>
      <c r="ENE39" s="12"/>
      <c r="ENF39" s="12"/>
      <c r="ENG39" s="12"/>
      <c r="ENH39" s="12"/>
      <c r="ENI39" s="12"/>
      <c r="ENJ39" s="12"/>
      <c r="ENK39" s="12"/>
      <c r="ENL39" s="12"/>
      <c r="ENM39" s="12"/>
      <c r="ENN39" s="12"/>
      <c r="ENO39" s="12"/>
      <c r="ENP39" s="12"/>
      <c r="ENQ39" s="12"/>
      <c r="ENR39" s="12"/>
      <c r="ENS39" s="12"/>
      <c r="ENT39" s="12"/>
      <c r="ENU39" s="12"/>
      <c r="ENV39" s="12"/>
      <c r="ENW39" s="12"/>
      <c r="ENX39" s="12"/>
      <c r="ENY39" s="12"/>
      <c r="ENZ39" s="12"/>
      <c r="EOA39" s="12"/>
      <c r="EOB39" s="12"/>
      <c r="EOC39" s="12"/>
      <c r="EOD39" s="12"/>
      <c r="EOE39" s="12"/>
      <c r="EOF39" s="12"/>
      <c r="EOG39" s="12"/>
      <c r="EOH39" s="12"/>
      <c r="EOI39" s="12"/>
      <c r="EOJ39" s="12"/>
      <c r="EOK39" s="12"/>
      <c r="EOL39" s="12"/>
      <c r="EOM39" s="12"/>
      <c r="EON39" s="12"/>
      <c r="EOO39" s="12"/>
      <c r="EOP39" s="12"/>
      <c r="EOQ39" s="12"/>
      <c r="EOR39" s="12"/>
      <c r="EOS39" s="12"/>
      <c r="EOT39" s="12"/>
      <c r="EOU39" s="12"/>
      <c r="EOV39" s="12"/>
      <c r="EOW39" s="12"/>
      <c r="EOX39" s="12"/>
      <c r="EOY39" s="12"/>
      <c r="EOZ39" s="12"/>
      <c r="EPA39" s="12"/>
      <c r="EPB39" s="12"/>
      <c r="EPC39" s="12"/>
      <c r="EPD39" s="12"/>
      <c r="EPE39" s="12"/>
      <c r="EPF39" s="12"/>
      <c r="EPG39" s="12"/>
      <c r="EPH39" s="12"/>
      <c r="EPI39" s="12"/>
      <c r="EPJ39" s="12"/>
      <c r="EPK39" s="12"/>
      <c r="EPL39" s="12"/>
      <c r="EPM39" s="12"/>
      <c r="EPN39" s="12"/>
      <c r="EPO39" s="12"/>
      <c r="EPP39" s="12"/>
      <c r="EPQ39" s="12"/>
      <c r="EPR39" s="12"/>
      <c r="EPS39" s="12"/>
      <c r="EPT39" s="12"/>
      <c r="EPU39" s="12"/>
      <c r="EPV39" s="12"/>
      <c r="EPW39" s="12"/>
      <c r="EPX39" s="12"/>
      <c r="EPY39" s="12"/>
      <c r="EPZ39" s="12"/>
      <c r="EQA39" s="12"/>
      <c r="EQB39" s="12"/>
      <c r="EQC39" s="12"/>
      <c r="EQD39" s="12"/>
      <c r="EQE39" s="12"/>
      <c r="EQF39" s="12"/>
      <c r="EQG39" s="12"/>
      <c r="EQH39" s="12"/>
      <c r="EQI39" s="12"/>
      <c r="EQJ39" s="12"/>
      <c r="EQK39" s="12"/>
      <c r="EQL39" s="12"/>
      <c r="EQM39" s="12"/>
      <c r="EQN39" s="12"/>
      <c r="EQO39" s="12"/>
      <c r="EQP39" s="12"/>
      <c r="EQQ39" s="12"/>
      <c r="EQR39" s="12"/>
      <c r="EQS39" s="12"/>
      <c r="EQT39" s="12"/>
      <c r="EQU39" s="12"/>
      <c r="EQV39" s="12"/>
      <c r="EQW39" s="12"/>
      <c r="EQX39" s="12"/>
      <c r="EQY39" s="12"/>
      <c r="EQZ39" s="12"/>
      <c r="ERA39" s="12"/>
      <c r="ERB39" s="12"/>
      <c r="ERC39" s="12"/>
      <c r="ERD39" s="12"/>
      <c r="ERE39" s="12"/>
      <c r="ERF39" s="12"/>
      <c r="ERG39" s="12"/>
      <c r="ERH39" s="12"/>
      <c r="ERI39" s="12"/>
      <c r="ERJ39" s="12"/>
      <c r="ERK39" s="12"/>
      <c r="ERL39" s="12"/>
      <c r="ERM39" s="12"/>
      <c r="ERN39" s="12"/>
      <c r="ERO39" s="12"/>
      <c r="ERP39" s="12"/>
      <c r="ERQ39" s="12"/>
      <c r="ERR39" s="12"/>
      <c r="ERS39" s="12"/>
      <c r="ERT39" s="12"/>
      <c r="ERU39" s="12"/>
      <c r="ERV39" s="12"/>
      <c r="ERW39" s="12"/>
      <c r="ERX39" s="12"/>
      <c r="ERY39" s="12"/>
      <c r="ERZ39" s="12"/>
      <c r="ESA39" s="12"/>
      <c r="ESB39" s="12"/>
      <c r="ESC39" s="12"/>
      <c r="ESD39" s="12"/>
      <c r="ESE39" s="12"/>
      <c r="ESF39" s="12"/>
      <c r="ESG39" s="12"/>
      <c r="ESH39" s="12"/>
      <c r="ESI39" s="12"/>
      <c r="ESJ39" s="12"/>
      <c r="ESK39" s="12"/>
      <c r="ESL39" s="12"/>
      <c r="ESM39" s="12"/>
      <c r="ESN39" s="12"/>
      <c r="ESO39" s="12"/>
      <c r="ESP39" s="12"/>
      <c r="ESQ39" s="12"/>
      <c r="ESR39" s="12"/>
      <c r="ESS39" s="12"/>
      <c r="EST39" s="12"/>
      <c r="ESU39" s="12"/>
      <c r="ESV39" s="12"/>
      <c r="ESW39" s="12"/>
      <c r="ESX39" s="12"/>
      <c r="ESY39" s="12"/>
      <c r="ESZ39" s="12"/>
      <c r="ETA39" s="12"/>
      <c r="ETB39" s="12"/>
      <c r="ETC39" s="12"/>
      <c r="ETD39" s="12"/>
      <c r="ETE39" s="12"/>
      <c r="ETF39" s="12"/>
      <c r="ETG39" s="12"/>
      <c r="ETH39" s="12"/>
      <c r="ETI39" s="12"/>
      <c r="ETJ39" s="12"/>
      <c r="ETK39" s="12"/>
      <c r="ETL39" s="12"/>
      <c r="ETM39" s="12"/>
      <c r="ETN39" s="12"/>
      <c r="ETO39" s="12"/>
      <c r="ETP39" s="12"/>
      <c r="ETQ39" s="12"/>
      <c r="ETR39" s="12"/>
      <c r="ETS39" s="12"/>
      <c r="ETT39" s="12"/>
      <c r="ETU39" s="12"/>
      <c r="ETV39" s="12"/>
      <c r="ETW39" s="12"/>
      <c r="ETX39" s="12"/>
      <c r="ETY39" s="12"/>
      <c r="ETZ39" s="12"/>
      <c r="EUA39" s="12"/>
      <c r="EUB39" s="12"/>
      <c r="EUC39" s="12"/>
      <c r="EUD39" s="12"/>
      <c r="EUE39" s="12"/>
      <c r="EUF39" s="12"/>
      <c r="EUG39" s="12"/>
      <c r="EUH39" s="12"/>
      <c r="EUI39" s="12"/>
      <c r="EUJ39" s="12"/>
      <c r="EUK39" s="12"/>
      <c r="EUL39" s="12"/>
      <c r="EUM39" s="12"/>
      <c r="EUN39" s="12"/>
      <c r="EUO39" s="12"/>
      <c r="EUP39" s="12"/>
      <c r="EUQ39" s="12"/>
      <c r="EUR39" s="12"/>
      <c r="EUS39" s="12"/>
      <c r="EUT39" s="12"/>
      <c r="EUU39" s="12"/>
      <c r="EUV39" s="12"/>
      <c r="EUW39" s="12"/>
      <c r="EUX39" s="12"/>
      <c r="EUY39" s="12"/>
      <c r="EUZ39" s="12"/>
      <c r="EVA39" s="12"/>
      <c r="EVB39" s="12"/>
      <c r="EVC39" s="12"/>
      <c r="EVD39" s="12"/>
      <c r="EVE39" s="12"/>
      <c r="EVF39" s="12"/>
      <c r="EVG39" s="12"/>
      <c r="EVH39" s="12"/>
      <c r="EVI39" s="12"/>
      <c r="EVJ39" s="12"/>
      <c r="EVK39" s="12"/>
      <c r="EVL39" s="12"/>
      <c r="EVM39" s="12"/>
      <c r="EVN39" s="12"/>
      <c r="EVO39" s="12"/>
      <c r="EVP39" s="12"/>
      <c r="EVQ39" s="12"/>
      <c r="EVR39" s="12"/>
      <c r="EVS39" s="12"/>
      <c r="EVT39" s="12"/>
      <c r="EVU39" s="12"/>
      <c r="EVV39" s="12"/>
      <c r="EVW39" s="12"/>
      <c r="EVX39" s="12"/>
      <c r="EVY39" s="12"/>
      <c r="EVZ39" s="12"/>
      <c r="EWA39" s="12"/>
      <c r="EWB39" s="12"/>
      <c r="EWC39" s="12"/>
      <c r="EWD39" s="12"/>
      <c r="EWE39" s="12"/>
      <c r="EWF39" s="12"/>
      <c r="EWG39" s="12"/>
      <c r="EWH39" s="12"/>
      <c r="EWI39" s="12"/>
      <c r="EWJ39" s="12"/>
      <c r="EWK39" s="12"/>
      <c r="EWL39" s="12"/>
      <c r="EWM39" s="12"/>
      <c r="EWN39" s="12"/>
      <c r="EWO39" s="12"/>
      <c r="EWP39" s="12"/>
      <c r="EWQ39" s="12"/>
      <c r="EWR39" s="12"/>
      <c r="EWS39" s="12"/>
      <c r="EWT39" s="12"/>
      <c r="EWU39" s="12"/>
      <c r="EWV39" s="12"/>
      <c r="EWW39" s="12"/>
      <c r="EWX39" s="12"/>
      <c r="EWY39" s="12"/>
      <c r="EWZ39" s="12"/>
      <c r="EXA39" s="12"/>
      <c r="EXB39" s="12"/>
      <c r="EXC39" s="12"/>
      <c r="EXD39" s="12"/>
      <c r="EXE39" s="12"/>
      <c r="EXF39" s="12"/>
      <c r="EXG39" s="12"/>
      <c r="EXH39" s="12"/>
      <c r="EXI39" s="12"/>
      <c r="EXJ39" s="12"/>
      <c r="EXK39" s="12"/>
      <c r="EXL39" s="12"/>
      <c r="EXM39" s="12"/>
      <c r="EXN39" s="12"/>
      <c r="EXO39" s="12"/>
      <c r="EXP39" s="12"/>
      <c r="EXQ39" s="12"/>
      <c r="EXR39" s="12"/>
      <c r="EXS39" s="12"/>
      <c r="EXT39" s="12"/>
      <c r="EXU39" s="12"/>
      <c r="EXV39" s="12"/>
      <c r="EXW39" s="12"/>
      <c r="EXX39" s="12"/>
      <c r="EXY39" s="12"/>
      <c r="EXZ39" s="12"/>
      <c r="EYA39" s="12"/>
      <c r="EYB39" s="12"/>
      <c r="EYC39" s="12"/>
      <c r="EYD39" s="12"/>
      <c r="EYE39" s="12"/>
      <c r="EYF39" s="12"/>
      <c r="EYG39" s="12"/>
      <c r="EYH39" s="12"/>
      <c r="EYI39" s="12"/>
      <c r="EYJ39" s="12"/>
      <c r="EYK39" s="12"/>
      <c r="EYL39" s="12"/>
      <c r="EYM39" s="12"/>
      <c r="EYN39" s="12"/>
      <c r="EYO39" s="12"/>
      <c r="EYP39" s="12"/>
      <c r="EYQ39" s="12"/>
      <c r="EYR39" s="12"/>
      <c r="EYS39" s="12"/>
      <c r="EYT39" s="12"/>
      <c r="EYU39" s="12"/>
      <c r="EYV39" s="12"/>
      <c r="EYW39" s="12"/>
      <c r="EYX39" s="12"/>
      <c r="EYY39" s="12"/>
      <c r="EYZ39" s="12"/>
      <c r="EZA39" s="12"/>
      <c r="EZB39" s="12"/>
      <c r="EZC39" s="12"/>
      <c r="EZD39" s="12"/>
      <c r="EZE39" s="12"/>
      <c r="EZF39" s="12"/>
      <c r="EZG39" s="12"/>
      <c r="EZH39" s="12"/>
      <c r="EZI39" s="12"/>
      <c r="EZJ39" s="12"/>
      <c r="EZK39" s="12"/>
      <c r="EZL39" s="12"/>
      <c r="EZM39" s="12"/>
      <c r="EZN39" s="12"/>
      <c r="EZO39" s="12"/>
      <c r="EZP39" s="12"/>
      <c r="EZQ39" s="12"/>
      <c r="EZR39" s="12"/>
      <c r="EZS39" s="12"/>
      <c r="EZT39" s="12"/>
      <c r="EZU39" s="12"/>
      <c r="EZV39" s="12"/>
      <c r="EZW39" s="12"/>
      <c r="EZX39" s="12"/>
      <c r="EZY39" s="12"/>
      <c r="EZZ39" s="12"/>
      <c r="FAA39" s="12"/>
      <c r="FAB39" s="12"/>
      <c r="FAC39" s="12"/>
      <c r="FAD39" s="12"/>
      <c r="FAE39" s="12"/>
      <c r="FAF39" s="12"/>
      <c r="FAG39" s="12"/>
      <c r="FAH39" s="12"/>
      <c r="FAI39" s="12"/>
      <c r="FAJ39" s="12"/>
      <c r="FAK39" s="12"/>
      <c r="FAL39" s="12"/>
      <c r="FAM39" s="12"/>
      <c r="FAN39" s="12"/>
      <c r="FAO39" s="12"/>
      <c r="FAP39" s="12"/>
      <c r="FAQ39" s="12"/>
      <c r="FAR39" s="12"/>
      <c r="FAS39" s="12"/>
      <c r="FAT39" s="12"/>
      <c r="FAU39" s="12"/>
      <c r="FAV39" s="12"/>
      <c r="FAW39" s="12"/>
      <c r="FAX39" s="12"/>
      <c r="FAY39" s="12"/>
      <c r="FAZ39" s="12"/>
      <c r="FBA39" s="12"/>
      <c r="FBB39" s="12"/>
      <c r="FBC39" s="12"/>
      <c r="FBD39" s="12"/>
      <c r="FBE39" s="12"/>
      <c r="FBF39" s="12"/>
      <c r="FBG39" s="12"/>
      <c r="FBH39" s="12"/>
      <c r="FBI39" s="12"/>
      <c r="FBJ39" s="12"/>
      <c r="FBK39" s="12"/>
      <c r="FBL39" s="12"/>
      <c r="FBM39" s="12"/>
      <c r="FBN39" s="12"/>
      <c r="FBO39" s="12"/>
      <c r="FBP39" s="12"/>
      <c r="FBQ39" s="12"/>
      <c r="FBR39" s="12"/>
      <c r="FBS39" s="12"/>
      <c r="FBT39" s="12"/>
      <c r="FBU39" s="12"/>
      <c r="FBV39" s="12"/>
      <c r="FBW39" s="12"/>
      <c r="FBX39" s="12"/>
      <c r="FBY39" s="12"/>
      <c r="FBZ39" s="12"/>
      <c r="FCA39" s="12"/>
      <c r="FCB39" s="12"/>
      <c r="FCC39" s="12"/>
      <c r="FCD39" s="12"/>
      <c r="FCE39" s="12"/>
      <c r="FCF39" s="12"/>
      <c r="FCG39" s="12"/>
      <c r="FCH39" s="12"/>
      <c r="FCI39" s="12"/>
      <c r="FCJ39" s="12"/>
      <c r="FCK39" s="12"/>
      <c r="FCL39" s="12"/>
      <c r="FCM39" s="12"/>
      <c r="FCN39" s="12"/>
      <c r="FCO39" s="12"/>
      <c r="FCP39" s="12"/>
      <c r="FCQ39" s="12"/>
      <c r="FCR39" s="12"/>
      <c r="FCS39" s="12"/>
      <c r="FCT39" s="12"/>
      <c r="FCU39" s="12"/>
      <c r="FCV39" s="12"/>
      <c r="FCW39" s="12"/>
      <c r="FCX39" s="12"/>
      <c r="FCY39" s="12"/>
      <c r="FCZ39" s="12"/>
      <c r="FDA39" s="12"/>
      <c r="FDB39" s="12"/>
      <c r="FDC39" s="12"/>
      <c r="FDD39" s="12"/>
      <c r="FDE39" s="12"/>
      <c r="FDF39" s="12"/>
      <c r="FDG39" s="12"/>
      <c r="FDH39" s="12"/>
      <c r="FDI39" s="12"/>
      <c r="FDJ39" s="12"/>
      <c r="FDK39" s="12"/>
      <c r="FDL39" s="12"/>
      <c r="FDM39" s="12"/>
      <c r="FDN39" s="12"/>
      <c r="FDO39" s="12"/>
      <c r="FDP39" s="12"/>
      <c r="FDQ39" s="12"/>
      <c r="FDR39" s="12"/>
      <c r="FDS39" s="12"/>
      <c r="FDT39" s="12"/>
      <c r="FDU39" s="12"/>
      <c r="FDV39" s="12"/>
      <c r="FDW39" s="12"/>
      <c r="FDX39" s="12"/>
      <c r="FDY39" s="12"/>
      <c r="FDZ39" s="12"/>
      <c r="FEA39" s="12"/>
      <c r="FEB39" s="12"/>
      <c r="FEC39" s="12"/>
      <c r="FED39" s="12"/>
      <c r="FEE39" s="12"/>
      <c r="FEF39" s="12"/>
      <c r="FEG39" s="12"/>
      <c r="FEH39" s="12"/>
      <c r="FEI39" s="12"/>
      <c r="FEJ39" s="12"/>
      <c r="FEK39" s="12"/>
      <c r="FEL39" s="12"/>
      <c r="FEM39" s="12"/>
      <c r="FEN39" s="12"/>
      <c r="FEO39" s="12"/>
      <c r="FEP39" s="12"/>
      <c r="FEQ39" s="12"/>
      <c r="FER39" s="12"/>
      <c r="FES39" s="12"/>
      <c r="FET39" s="12"/>
      <c r="FEU39" s="12"/>
      <c r="FEV39" s="12"/>
      <c r="FEW39" s="12"/>
      <c r="FEX39" s="12"/>
      <c r="FEY39" s="12"/>
      <c r="FEZ39" s="12"/>
      <c r="FFA39" s="12"/>
      <c r="FFB39" s="12"/>
      <c r="FFC39" s="12"/>
      <c r="FFD39" s="12"/>
      <c r="FFE39" s="12"/>
      <c r="FFF39" s="12"/>
      <c r="FFG39" s="12"/>
      <c r="FFH39" s="12"/>
      <c r="FFI39" s="12"/>
      <c r="FFJ39" s="12"/>
      <c r="FFK39" s="12"/>
      <c r="FFL39" s="12"/>
      <c r="FFM39" s="12"/>
      <c r="FFN39" s="12"/>
      <c r="FFO39" s="12"/>
      <c r="FFP39" s="12"/>
      <c r="FFQ39" s="12"/>
      <c r="FFR39" s="12"/>
      <c r="FFS39" s="12"/>
      <c r="FFT39" s="12"/>
      <c r="FFU39" s="12"/>
      <c r="FFV39" s="12"/>
      <c r="FFW39" s="12"/>
      <c r="FFX39" s="12"/>
      <c r="FFY39" s="12"/>
      <c r="FFZ39" s="12"/>
      <c r="FGA39" s="12"/>
      <c r="FGB39" s="12"/>
      <c r="FGC39" s="12"/>
      <c r="FGD39" s="12"/>
      <c r="FGE39" s="12"/>
      <c r="FGF39" s="12"/>
      <c r="FGG39" s="12"/>
      <c r="FGH39" s="12"/>
      <c r="FGI39" s="12"/>
      <c r="FGJ39" s="12"/>
      <c r="FGK39" s="12"/>
      <c r="FGL39" s="12"/>
      <c r="FGM39" s="12"/>
      <c r="FGN39" s="12"/>
      <c r="FGO39" s="12"/>
      <c r="FGP39" s="12"/>
      <c r="FGQ39" s="12"/>
      <c r="FGR39" s="12"/>
      <c r="FGS39" s="12"/>
      <c r="FGT39" s="12"/>
      <c r="FGU39" s="12"/>
      <c r="FGV39" s="12"/>
      <c r="FGW39" s="12"/>
      <c r="FGX39" s="12"/>
      <c r="FGY39" s="12"/>
      <c r="FGZ39" s="12"/>
      <c r="FHA39" s="12"/>
      <c r="FHB39" s="12"/>
      <c r="FHC39" s="12"/>
      <c r="FHD39" s="12"/>
      <c r="FHE39" s="12"/>
      <c r="FHF39" s="12"/>
      <c r="FHG39" s="12"/>
      <c r="FHH39" s="12"/>
      <c r="FHI39" s="12"/>
      <c r="FHJ39" s="12"/>
      <c r="FHK39" s="12"/>
      <c r="FHL39" s="12"/>
      <c r="FHM39" s="12"/>
      <c r="FHN39" s="12"/>
      <c r="FHO39" s="12"/>
      <c r="FHP39" s="12"/>
      <c r="FHQ39" s="12"/>
      <c r="FHR39" s="12"/>
      <c r="FHS39" s="12"/>
      <c r="FHT39" s="12"/>
      <c r="FHU39" s="12"/>
      <c r="FHV39" s="12"/>
      <c r="FHW39" s="12"/>
      <c r="FHX39" s="12"/>
      <c r="FHY39" s="12"/>
      <c r="FHZ39" s="12"/>
      <c r="FIA39" s="12"/>
      <c r="FIB39" s="12"/>
      <c r="FIC39" s="12"/>
      <c r="FID39" s="12"/>
      <c r="FIE39" s="12"/>
      <c r="FIF39" s="12"/>
      <c r="FIG39" s="12"/>
      <c r="FIH39" s="12"/>
      <c r="FII39" s="12"/>
      <c r="FIJ39" s="12"/>
      <c r="FIK39" s="12"/>
      <c r="FIL39" s="12"/>
      <c r="FIM39" s="12"/>
      <c r="FIN39" s="12"/>
      <c r="FIO39" s="12"/>
      <c r="FIP39" s="12"/>
      <c r="FIQ39" s="12"/>
      <c r="FIR39" s="12"/>
      <c r="FIS39" s="12"/>
      <c r="FIT39" s="12"/>
      <c r="FIU39" s="12"/>
      <c r="FIV39" s="12"/>
      <c r="FIW39" s="12"/>
      <c r="FIX39" s="12"/>
      <c r="FIY39" s="12"/>
      <c r="FIZ39" s="12"/>
      <c r="FJA39" s="12"/>
      <c r="FJB39" s="12"/>
      <c r="FJC39" s="12"/>
      <c r="FJD39" s="12"/>
      <c r="FJE39" s="12"/>
      <c r="FJF39" s="12"/>
      <c r="FJG39" s="12"/>
      <c r="FJH39" s="12"/>
      <c r="FJI39" s="12"/>
      <c r="FJJ39" s="12"/>
      <c r="FJK39" s="12"/>
      <c r="FJL39" s="12"/>
      <c r="FJM39" s="12"/>
      <c r="FJN39" s="12"/>
      <c r="FJO39" s="12"/>
      <c r="FJP39" s="12"/>
      <c r="FJQ39" s="12"/>
      <c r="FJR39" s="12"/>
      <c r="FJS39" s="12"/>
      <c r="FJT39" s="12"/>
      <c r="FJU39" s="12"/>
      <c r="FJV39" s="12"/>
      <c r="FJW39" s="12"/>
      <c r="FJX39" s="12"/>
      <c r="FJY39" s="12"/>
      <c r="FJZ39" s="12"/>
      <c r="FKA39" s="12"/>
      <c r="FKB39" s="12"/>
      <c r="FKC39" s="12"/>
      <c r="FKD39" s="12"/>
      <c r="FKE39" s="12"/>
      <c r="FKF39" s="12"/>
      <c r="FKG39" s="12"/>
      <c r="FKH39" s="12"/>
      <c r="FKI39" s="12"/>
      <c r="FKJ39" s="12"/>
      <c r="FKK39" s="12"/>
      <c r="FKL39" s="12"/>
      <c r="FKM39" s="12"/>
      <c r="FKN39" s="12"/>
      <c r="FKO39" s="12"/>
      <c r="FKP39" s="12"/>
      <c r="FKQ39" s="12"/>
      <c r="FKR39" s="12"/>
      <c r="FKS39" s="12"/>
      <c r="FKT39" s="12"/>
      <c r="FKU39" s="12"/>
      <c r="FKV39" s="12"/>
      <c r="FKW39" s="12"/>
      <c r="FKX39" s="12"/>
      <c r="FKY39" s="12"/>
      <c r="FKZ39" s="12"/>
      <c r="FLA39" s="12"/>
      <c r="FLB39" s="12"/>
      <c r="FLC39" s="12"/>
      <c r="FLD39" s="12"/>
      <c r="FLE39" s="12"/>
      <c r="FLF39" s="12"/>
      <c r="FLG39" s="12"/>
      <c r="FLH39" s="12"/>
      <c r="FLI39" s="12"/>
      <c r="FLJ39" s="12"/>
      <c r="FLK39" s="12"/>
      <c r="FLL39" s="12"/>
      <c r="FLM39" s="12"/>
      <c r="FLN39" s="12"/>
      <c r="FLO39" s="12"/>
      <c r="FLP39" s="12"/>
      <c r="FLQ39" s="12"/>
      <c r="FLR39" s="12"/>
      <c r="FLS39" s="12"/>
      <c r="FLT39" s="12"/>
      <c r="FLU39" s="12"/>
      <c r="FLV39" s="12"/>
      <c r="FLW39" s="12"/>
      <c r="FLX39" s="12"/>
      <c r="FLY39" s="12"/>
      <c r="FLZ39" s="12"/>
      <c r="FMA39" s="12"/>
      <c r="FMB39" s="12"/>
      <c r="FMC39" s="12"/>
      <c r="FMD39" s="12"/>
      <c r="FME39" s="12"/>
      <c r="FMF39" s="12"/>
      <c r="FMG39" s="12"/>
      <c r="FMH39" s="12"/>
      <c r="FMI39" s="12"/>
      <c r="FMJ39" s="12"/>
      <c r="FMK39" s="12"/>
      <c r="FML39" s="12"/>
      <c r="FMM39" s="12"/>
      <c r="FMN39" s="12"/>
      <c r="FMO39" s="12"/>
      <c r="FMP39" s="12"/>
      <c r="FMQ39" s="12"/>
      <c r="FMR39" s="12"/>
      <c r="FMS39" s="12"/>
      <c r="FMT39" s="12"/>
      <c r="FMU39" s="12"/>
      <c r="FMV39" s="12"/>
      <c r="FMW39" s="12"/>
      <c r="FMX39" s="12"/>
      <c r="FMY39" s="12"/>
      <c r="FMZ39" s="12"/>
      <c r="FNA39" s="12"/>
      <c r="FNB39" s="12"/>
      <c r="FNC39" s="12"/>
      <c r="FND39" s="12"/>
      <c r="FNE39" s="12"/>
      <c r="FNF39" s="12"/>
      <c r="FNG39" s="12"/>
      <c r="FNH39" s="12"/>
      <c r="FNI39" s="12"/>
      <c r="FNJ39" s="12"/>
      <c r="FNK39" s="12"/>
      <c r="FNL39" s="12"/>
      <c r="FNM39" s="12"/>
      <c r="FNN39" s="12"/>
      <c r="FNO39" s="12"/>
      <c r="FNP39" s="12"/>
      <c r="FNQ39" s="12"/>
      <c r="FNR39" s="12"/>
      <c r="FNS39" s="12"/>
      <c r="FNT39" s="12"/>
      <c r="FNU39" s="12"/>
      <c r="FNV39" s="12"/>
      <c r="FNW39" s="12"/>
      <c r="FNX39" s="12"/>
      <c r="FNY39" s="12"/>
      <c r="FNZ39" s="12"/>
      <c r="FOA39" s="12"/>
      <c r="FOB39" s="12"/>
      <c r="FOC39" s="12"/>
      <c r="FOD39" s="12"/>
      <c r="FOE39" s="12"/>
      <c r="FOF39" s="12"/>
      <c r="FOG39" s="12"/>
      <c r="FOH39" s="12"/>
      <c r="FOI39" s="12"/>
      <c r="FOJ39" s="12"/>
      <c r="FOK39" s="12"/>
      <c r="FOL39" s="12"/>
      <c r="FOM39" s="12"/>
      <c r="FON39" s="12"/>
      <c r="FOO39" s="12"/>
      <c r="FOP39" s="12"/>
      <c r="FOQ39" s="12"/>
      <c r="FOR39" s="12"/>
      <c r="FOS39" s="12"/>
      <c r="FOT39" s="12"/>
      <c r="FOU39" s="12"/>
      <c r="FOV39" s="12"/>
      <c r="FOW39" s="12"/>
      <c r="FOX39" s="12"/>
      <c r="FOY39" s="12"/>
      <c r="FOZ39" s="12"/>
      <c r="FPA39" s="12"/>
      <c r="FPB39" s="12"/>
      <c r="FPC39" s="12"/>
      <c r="FPD39" s="12"/>
      <c r="FPE39" s="12"/>
      <c r="FPF39" s="12"/>
      <c r="FPG39" s="12"/>
      <c r="FPH39" s="12"/>
      <c r="FPI39" s="12"/>
      <c r="FPJ39" s="12"/>
      <c r="FPK39" s="12"/>
      <c r="FPL39" s="12"/>
      <c r="FPM39" s="12"/>
      <c r="FPN39" s="12"/>
      <c r="FPO39" s="12"/>
      <c r="FPP39" s="12"/>
      <c r="FPQ39" s="12"/>
      <c r="FPR39" s="12"/>
      <c r="FPS39" s="12"/>
      <c r="FPT39" s="12"/>
      <c r="FPU39" s="12"/>
      <c r="FPV39" s="12"/>
      <c r="FPW39" s="12"/>
      <c r="FPX39" s="12"/>
      <c r="FPY39" s="12"/>
      <c r="FPZ39" s="12"/>
      <c r="FQA39" s="12"/>
      <c r="FQB39" s="12"/>
      <c r="FQC39" s="12"/>
      <c r="FQD39" s="12"/>
      <c r="FQE39" s="12"/>
      <c r="FQF39" s="12"/>
      <c r="FQG39" s="12"/>
      <c r="FQH39" s="12"/>
      <c r="FQI39" s="12"/>
      <c r="FQJ39" s="12"/>
      <c r="FQK39" s="12"/>
      <c r="FQL39" s="12"/>
      <c r="FQM39" s="12"/>
      <c r="FQN39" s="12"/>
      <c r="FQO39" s="12"/>
      <c r="FQP39" s="12"/>
      <c r="FQQ39" s="12"/>
      <c r="FQR39" s="12"/>
      <c r="FQS39" s="12"/>
      <c r="FQT39" s="12"/>
      <c r="FQU39" s="12"/>
      <c r="FQV39" s="12"/>
      <c r="FQW39" s="12"/>
      <c r="FQX39" s="12"/>
      <c r="FQY39" s="12"/>
      <c r="FQZ39" s="12"/>
      <c r="FRA39" s="12"/>
      <c r="FRB39" s="12"/>
      <c r="FRC39" s="12"/>
      <c r="FRD39" s="12"/>
      <c r="FRE39" s="12"/>
      <c r="FRF39" s="12"/>
      <c r="FRG39" s="12"/>
      <c r="FRH39" s="12"/>
      <c r="FRI39" s="12"/>
      <c r="FRJ39" s="12"/>
      <c r="FRK39" s="12"/>
      <c r="FRL39" s="12"/>
      <c r="FRM39" s="12"/>
      <c r="FRN39" s="12"/>
      <c r="FRO39" s="12"/>
      <c r="FRP39" s="12"/>
      <c r="FRQ39" s="12"/>
      <c r="FRR39" s="12"/>
      <c r="FRS39" s="12"/>
      <c r="FRT39" s="12"/>
      <c r="FRU39" s="12"/>
      <c r="FRV39" s="12"/>
      <c r="FRW39" s="12"/>
      <c r="FRX39" s="12"/>
      <c r="FRY39" s="12"/>
      <c r="FRZ39" s="12"/>
      <c r="FSA39" s="12"/>
      <c r="FSB39" s="12"/>
      <c r="FSC39" s="12"/>
      <c r="FSD39" s="12"/>
      <c r="FSE39" s="12"/>
      <c r="FSF39" s="12"/>
      <c r="FSG39" s="12"/>
      <c r="FSH39" s="12"/>
      <c r="FSI39" s="12"/>
      <c r="FSJ39" s="12"/>
      <c r="FSK39" s="12"/>
      <c r="FSL39" s="12"/>
      <c r="FSM39" s="12"/>
      <c r="FSN39" s="12"/>
      <c r="FSO39" s="12"/>
      <c r="FSP39" s="12"/>
      <c r="FSQ39" s="12"/>
      <c r="FSR39" s="12"/>
      <c r="FSS39" s="12"/>
      <c r="FST39" s="12"/>
      <c r="FSU39" s="12"/>
      <c r="FSV39" s="12"/>
      <c r="FSW39" s="12"/>
      <c r="FSX39" s="12"/>
      <c r="FSY39" s="12"/>
      <c r="FSZ39" s="12"/>
      <c r="FTA39" s="12"/>
      <c r="FTB39" s="12"/>
      <c r="FTC39" s="12"/>
      <c r="FTD39" s="12"/>
      <c r="FTE39" s="12"/>
      <c r="FTF39" s="12"/>
      <c r="FTG39" s="12"/>
      <c r="FTH39" s="12"/>
      <c r="FTI39" s="12"/>
      <c r="FTJ39" s="12"/>
      <c r="FTK39" s="12"/>
      <c r="FTL39" s="12"/>
      <c r="FTM39" s="12"/>
      <c r="FTN39" s="12"/>
      <c r="FTO39" s="12"/>
      <c r="FTP39" s="12"/>
      <c r="FTQ39" s="12"/>
      <c r="FTR39" s="12"/>
      <c r="FTS39" s="12"/>
      <c r="FTT39" s="12"/>
      <c r="FTU39" s="12"/>
      <c r="FTV39" s="12"/>
      <c r="FTW39" s="12"/>
      <c r="FTX39" s="12"/>
      <c r="FTY39" s="12"/>
      <c r="FTZ39" s="12"/>
      <c r="FUA39" s="12"/>
      <c r="FUB39" s="12"/>
      <c r="FUC39" s="12"/>
      <c r="FUD39" s="12"/>
      <c r="FUE39" s="12"/>
      <c r="FUF39" s="12"/>
      <c r="FUG39" s="12"/>
      <c r="FUH39" s="12"/>
      <c r="FUI39" s="12"/>
      <c r="FUJ39" s="12"/>
      <c r="FUK39" s="12"/>
      <c r="FUL39" s="12"/>
      <c r="FUM39" s="12"/>
      <c r="FUN39" s="12"/>
      <c r="FUO39" s="12"/>
      <c r="FUP39" s="12"/>
      <c r="FUQ39" s="12"/>
      <c r="FUR39" s="12"/>
      <c r="FUS39" s="12"/>
      <c r="FUT39" s="12"/>
      <c r="FUU39" s="12"/>
      <c r="FUV39" s="12"/>
      <c r="FUW39" s="12"/>
      <c r="FUX39" s="12"/>
      <c r="FUY39" s="12"/>
      <c r="FUZ39" s="12"/>
      <c r="FVA39" s="12"/>
      <c r="FVB39" s="12"/>
      <c r="FVC39" s="12"/>
      <c r="FVD39" s="12"/>
      <c r="FVE39" s="12"/>
      <c r="FVF39" s="12"/>
      <c r="FVG39" s="12"/>
      <c r="FVH39" s="12"/>
      <c r="FVI39" s="12"/>
      <c r="FVJ39" s="12"/>
      <c r="FVK39" s="12"/>
      <c r="FVL39" s="12"/>
      <c r="FVM39" s="12"/>
      <c r="FVN39" s="12"/>
      <c r="FVO39" s="12"/>
      <c r="FVP39" s="12"/>
      <c r="FVQ39" s="12"/>
      <c r="FVR39" s="12"/>
      <c r="FVS39" s="12"/>
      <c r="FVT39" s="12"/>
      <c r="FVU39" s="12"/>
      <c r="FVV39" s="12"/>
      <c r="FVW39" s="12"/>
      <c r="FVX39" s="12"/>
      <c r="FVY39" s="12"/>
      <c r="FVZ39" s="12"/>
      <c r="FWA39" s="12"/>
      <c r="FWB39" s="12"/>
      <c r="FWC39" s="12"/>
      <c r="FWD39" s="12"/>
      <c r="FWE39" s="12"/>
      <c r="FWF39" s="12"/>
      <c r="FWG39" s="12"/>
      <c r="FWH39" s="12"/>
      <c r="FWI39" s="12"/>
      <c r="FWJ39" s="12"/>
      <c r="FWK39" s="12"/>
      <c r="FWL39" s="12"/>
      <c r="FWM39" s="12"/>
      <c r="FWN39" s="12"/>
      <c r="FWO39" s="12"/>
      <c r="FWP39" s="12"/>
      <c r="FWQ39" s="12"/>
      <c r="FWR39" s="12"/>
      <c r="FWS39" s="12"/>
      <c r="FWT39" s="12"/>
      <c r="FWU39" s="12"/>
      <c r="FWV39" s="12"/>
      <c r="FWW39" s="12"/>
      <c r="FWX39" s="12"/>
      <c r="FWY39" s="12"/>
      <c r="FWZ39" s="12"/>
      <c r="FXA39" s="12"/>
      <c r="FXB39" s="12"/>
      <c r="FXC39" s="12"/>
      <c r="FXD39" s="12"/>
      <c r="FXE39" s="12"/>
      <c r="FXF39" s="12"/>
      <c r="FXG39" s="12"/>
      <c r="FXH39" s="12"/>
      <c r="FXI39" s="12"/>
      <c r="FXJ39" s="12"/>
      <c r="FXK39" s="12"/>
      <c r="FXL39" s="12"/>
      <c r="FXM39" s="12"/>
      <c r="FXN39" s="12"/>
      <c r="FXO39" s="12"/>
      <c r="FXP39" s="12"/>
      <c r="FXQ39" s="12"/>
      <c r="FXR39" s="12"/>
      <c r="FXS39" s="12"/>
      <c r="FXT39" s="12"/>
      <c r="FXU39" s="12"/>
      <c r="FXV39" s="12"/>
      <c r="FXW39" s="12"/>
      <c r="FXX39" s="12"/>
      <c r="FXY39" s="12"/>
      <c r="FXZ39" s="12"/>
      <c r="FYA39" s="12"/>
      <c r="FYB39" s="12"/>
      <c r="FYC39" s="12"/>
      <c r="FYD39" s="12"/>
      <c r="FYE39" s="12"/>
      <c r="FYF39" s="12"/>
      <c r="FYG39" s="12"/>
      <c r="FYH39" s="12"/>
      <c r="FYI39" s="12"/>
      <c r="FYJ39" s="12"/>
      <c r="FYK39" s="12"/>
      <c r="FYL39" s="12"/>
      <c r="FYM39" s="12"/>
      <c r="FYN39" s="12"/>
      <c r="FYO39" s="12"/>
      <c r="FYP39" s="12"/>
      <c r="FYQ39" s="12"/>
      <c r="FYR39" s="12"/>
      <c r="FYS39" s="12"/>
      <c r="FYT39" s="12"/>
      <c r="FYU39" s="12"/>
      <c r="FYV39" s="12"/>
      <c r="FYW39" s="12"/>
      <c r="FYX39" s="12"/>
      <c r="FYY39" s="12"/>
      <c r="FYZ39" s="12"/>
      <c r="FZA39" s="12"/>
      <c r="FZB39" s="12"/>
      <c r="FZC39" s="12"/>
      <c r="FZD39" s="12"/>
      <c r="FZE39" s="12"/>
      <c r="FZF39" s="12"/>
      <c r="FZG39" s="12"/>
      <c r="FZH39" s="12"/>
      <c r="FZI39" s="12"/>
      <c r="FZJ39" s="12"/>
      <c r="FZK39" s="12"/>
      <c r="FZL39" s="12"/>
      <c r="FZM39" s="12"/>
      <c r="FZN39" s="12"/>
      <c r="FZO39" s="12"/>
      <c r="FZP39" s="12"/>
      <c r="FZQ39" s="12"/>
      <c r="FZR39" s="12"/>
      <c r="FZS39" s="12"/>
      <c r="FZT39" s="12"/>
      <c r="FZU39" s="12"/>
      <c r="FZV39" s="12"/>
      <c r="FZW39" s="12"/>
      <c r="FZX39" s="12"/>
      <c r="FZY39" s="12"/>
      <c r="FZZ39" s="12"/>
      <c r="GAA39" s="12"/>
      <c r="GAB39" s="12"/>
      <c r="GAC39" s="12"/>
      <c r="GAD39" s="12"/>
      <c r="GAE39" s="12"/>
      <c r="GAF39" s="12"/>
      <c r="GAG39" s="12"/>
      <c r="GAH39" s="12"/>
      <c r="GAI39" s="12"/>
      <c r="GAJ39" s="12"/>
      <c r="GAK39" s="12"/>
      <c r="GAL39" s="12"/>
      <c r="GAM39" s="12"/>
      <c r="GAN39" s="12"/>
      <c r="GAO39" s="12"/>
      <c r="GAP39" s="12"/>
      <c r="GAQ39" s="12"/>
      <c r="GAR39" s="12"/>
      <c r="GAS39" s="12"/>
      <c r="GAT39" s="12"/>
      <c r="GAU39" s="12"/>
      <c r="GAV39" s="12"/>
      <c r="GAW39" s="12"/>
      <c r="GAX39" s="12"/>
      <c r="GAY39" s="12"/>
      <c r="GAZ39" s="12"/>
      <c r="GBA39" s="12"/>
      <c r="GBB39" s="12"/>
      <c r="GBC39" s="12"/>
      <c r="GBD39" s="12"/>
      <c r="GBE39" s="12"/>
      <c r="GBF39" s="12"/>
      <c r="GBG39" s="12"/>
      <c r="GBH39" s="12"/>
      <c r="GBI39" s="12"/>
      <c r="GBJ39" s="12"/>
      <c r="GBK39" s="12"/>
      <c r="GBL39" s="12"/>
      <c r="GBM39" s="12"/>
      <c r="GBN39" s="12"/>
      <c r="GBO39" s="12"/>
      <c r="GBP39" s="12"/>
      <c r="GBQ39" s="12"/>
      <c r="GBR39" s="12"/>
      <c r="GBS39" s="12"/>
      <c r="GBT39" s="12"/>
      <c r="GBU39" s="12"/>
      <c r="GBV39" s="12"/>
      <c r="GBW39" s="12"/>
      <c r="GBX39" s="12"/>
      <c r="GBY39" s="12"/>
      <c r="GBZ39" s="12"/>
      <c r="GCA39" s="12"/>
      <c r="GCB39" s="12"/>
      <c r="GCC39" s="12"/>
      <c r="GCD39" s="12"/>
      <c r="GCE39" s="12"/>
      <c r="GCF39" s="12"/>
      <c r="GCG39" s="12"/>
      <c r="GCH39" s="12"/>
      <c r="GCI39" s="12"/>
      <c r="GCJ39" s="12"/>
      <c r="GCK39" s="12"/>
      <c r="GCL39" s="12"/>
      <c r="GCM39" s="12"/>
      <c r="GCN39" s="12"/>
      <c r="GCO39" s="12"/>
      <c r="GCP39" s="12"/>
      <c r="GCQ39" s="12"/>
      <c r="GCR39" s="12"/>
      <c r="GCS39" s="12"/>
      <c r="GCT39" s="12"/>
      <c r="GCU39" s="12"/>
      <c r="GCV39" s="12"/>
      <c r="GCW39" s="12"/>
      <c r="GCX39" s="12"/>
      <c r="GCY39" s="12"/>
      <c r="GCZ39" s="12"/>
      <c r="GDA39" s="12"/>
      <c r="GDB39" s="12"/>
      <c r="GDC39" s="12"/>
      <c r="GDD39" s="12"/>
      <c r="GDE39" s="12"/>
      <c r="GDF39" s="12"/>
      <c r="GDG39" s="12"/>
      <c r="GDH39" s="12"/>
      <c r="GDI39" s="12"/>
      <c r="GDJ39" s="12"/>
      <c r="GDK39" s="12"/>
      <c r="GDL39" s="12"/>
      <c r="GDM39" s="12"/>
      <c r="GDN39" s="12"/>
      <c r="GDO39" s="12"/>
      <c r="GDP39" s="12"/>
      <c r="GDQ39" s="12"/>
      <c r="GDR39" s="12"/>
      <c r="GDS39" s="12"/>
      <c r="GDT39" s="12"/>
      <c r="GDU39" s="12"/>
      <c r="GDV39" s="12"/>
      <c r="GDW39" s="12"/>
      <c r="GDX39" s="12"/>
      <c r="GDY39" s="12"/>
      <c r="GDZ39" s="12"/>
      <c r="GEA39" s="12"/>
      <c r="GEB39" s="12"/>
      <c r="GEC39" s="12"/>
      <c r="GED39" s="12"/>
      <c r="GEE39" s="12"/>
      <c r="GEF39" s="12"/>
      <c r="GEG39" s="12"/>
      <c r="GEH39" s="12"/>
      <c r="GEI39" s="12"/>
      <c r="GEJ39" s="12"/>
      <c r="GEK39" s="12"/>
      <c r="GEL39" s="12"/>
      <c r="GEM39" s="12"/>
      <c r="GEN39" s="12"/>
      <c r="GEO39" s="12"/>
      <c r="GEP39" s="12"/>
      <c r="GEQ39" s="12"/>
      <c r="GER39" s="12"/>
      <c r="GES39" s="12"/>
      <c r="GET39" s="12"/>
      <c r="GEU39" s="12"/>
      <c r="GEV39" s="12"/>
      <c r="GEW39" s="12"/>
      <c r="GEX39" s="12"/>
      <c r="GEY39" s="12"/>
      <c r="GEZ39" s="12"/>
      <c r="GFA39" s="12"/>
      <c r="GFB39" s="12"/>
      <c r="GFC39" s="12"/>
      <c r="GFD39" s="12"/>
      <c r="GFE39" s="12"/>
      <c r="GFF39" s="12"/>
      <c r="GFG39" s="12"/>
      <c r="GFH39" s="12"/>
      <c r="GFI39" s="12"/>
      <c r="GFJ39" s="12"/>
      <c r="GFK39" s="12"/>
      <c r="GFL39" s="12"/>
      <c r="GFM39" s="12"/>
      <c r="GFN39" s="12"/>
      <c r="GFO39" s="12"/>
      <c r="GFP39" s="12"/>
      <c r="GFQ39" s="12"/>
      <c r="GFR39" s="12"/>
      <c r="GFS39" s="12"/>
      <c r="GFT39" s="12"/>
      <c r="GFU39" s="12"/>
      <c r="GFV39" s="12"/>
      <c r="GFW39" s="12"/>
      <c r="GFX39" s="12"/>
      <c r="GFY39" s="12"/>
      <c r="GFZ39" s="12"/>
      <c r="GGA39" s="12"/>
      <c r="GGB39" s="12"/>
      <c r="GGC39" s="12"/>
      <c r="GGD39" s="12"/>
      <c r="GGE39" s="12"/>
      <c r="GGF39" s="12"/>
      <c r="GGG39" s="12"/>
      <c r="GGH39" s="12"/>
      <c r="GGI39" s="12"/>
      <c r="GGJ39" s="12"/>
      <c r="GGK39" s="12"/>
      <c r="GGL39" s="12"/>
      <c r="GGM39" s="12"/>
      <c r="GGN39" s="12"/>
      <c r="GGO39" s="12"/>
      <c r="GGP39" s="12"/>
      <c r="GGQ39" s="12"/>
      <c r="GGR39" s="12"/>
      <c r="GGS39" s="12"/>
      <c r="GGT39" s="12"/>
      <c r="GGU39" s="12"/>
      <c r="GGV39" s="12"/>
      <c r="GGW39" s="12"/>
      <c r="GGX39" s="12"/>
      <c r="GGY39" s="12"/>
      <c r="GGZ39" s="12"/>
      <c r="GHA39" s="12"/>
      <c r="GHB39" s="12"/>
      <c r="GHC39" s="12"/>
      <c r="GHD39" s="12"/>
      <c r="GHE39" s="12"/>
      <c r="GHF39" s="12"/>
      <c r="GHG39" s="12"/>
      <c r="GHH39" s="12"/>
      <c r="GHI39" s="12"/>
      <c r="GHJ39" s="12"/>
      <c r="GHK39" s="12"/>
      <c r="GHL39" s="12"/>
      <c r="GHM39" s="12"/>
      <c r="GHN39" s="12"/>
      <c r="GHO39" s="12"/>
      <c r="GHP39" s="12"/>
      <c r="GHQ39" s="12"/>
      <c r="GHR39" s="12"/>
      <c r="GHS39" s="12"/>
      <c r="GHT39" s="12"/>
      <c r="GHU39" s="12"/>
      <c r="GHV39" s="12"/>
      <c r="GHW39" s="12"/>
      <c r="GHX39" s="12"/>
      <c r="GHY39" s="12"/>
      <c r="GHZ39" s="12"/>
      <c r="GIA39" s="12"/>
      <c r="GIB39" s="12"/>
      <c r="GIC39" s="12"/>
      <c r="GID39" s="12"/>
      <c r="GIE39" s="12"/>
      <c r="GIF39" s="12"/>
      <c r="GIG39" s="12"/>
      <c r="GIH39" s="12"/>
      <c r="GII39" s="12"/>
      <c r="GIJ39" s="12"/>
      <c r="GIK39" s="12"/>
      <c r="GIL39" s="12"/>
      <c r="GIM39" s="12"/>
      <c r="GIN39" s="12"/>
      <c r="GIO39" s="12"/>
      <c r="GIP39" s="12"/>
      <c r="GIQ39" s="12"/>
      <c r="GIR39" s="12"/>
      <c r="GIS39" s="12"/>
      <c r="GIT39" s="12"/>
      <c r="GIU39" s="12"/>
      <c r="GIV39" s="12"/>
      <c r="GIW39" s="12"/>
      <c r="GIX39" s="12"/>
      <c r="GIY39" s="12"/>
      <c r="GIZ39" s="12"/>
      <c r="GJA39" s="12"/>
      <c r="GJB39" s="12"/>
      <c r="GJC39" s="12"/>
      <c r="GJD39" s="12"/>
      <c r="GJE39" s="12"/>
      <c r="GJF39" s="12"/>
      <c r="GJG39" s="12"/>
      <c r="GJH39" s="12"/>
      <c r="GJI39" s="12"/>
      <c r="GJJ39" s="12"/>
      <c r="GJK39" s="12"/>
      <c r="GJL39" s="12"/>
      <c r="GJM39" s="12"/>
      <c r="GJN39" s="12"/>
      <c r="GJO39" s="12"/>
      <c r="GJP39" s="12"/>
      <c r="GJQ39" s="12"/>
      <c r="GJR39" s="12"/>
      <c r="GJS39" s="12"/>
      <c r="GJT39" s="12"/>
      <c r="GJU39" s="12"/>
      <c r="GJV39" s="12"/>
      <c r="GJW39" s="12"/>
      <c r="GJX39" s="12"/>
      <c r="GJY39" s="12"/>
      <c r="GJZ39" s="12"/>
      <c r="GKA39" s="12"/>
      <c r="GKB39" s="12"/>
      <c r="GKC39" s="12"/>
      <c r="GKD39" s="12"/>
      <c r="GKE39" s="12"/>
      <c r="GKF39" s="12"/>
      <c r="GKG39" s="12"/>
      <c r="GKH39" s="12"/>
      <c r="GKI39" s="12"/>
      <c r="GKJ39" s="12"/>
      <c r="GKK39" s="12"/>
      <c r="GKL39" s="12"/>
      <c r="GKM39" s="12"/>
      <c r="GKN39" s="12"/>
      <c r="GKO39" s="12"/>
      <c r="GKP39" s="12"/>
      <c r="GKQ39" s="12"/>
      <c r="GKR39" s="12"/>
      <c r="GKS39" s="12"/>
      <c r="GKT39" s="12"/>
      <c r="GKU39" s="12"/>
      <c r="GKV39" s="12"/>
      <c r="GKW39" s="12"/>
      <c r="GKX39" s="12"/>
      <c r="GKY39" s="12"/>
      <c r="GKZ39" s="12"/>
      <c r="GLA39" s="12"/>
      <c r="GLB39" s="12"/>
      <c r="GLC39" s="12"/>
      <c r="GLD39" s="12"/>
      <c r="GLE39" s="12"/>
      <c r="GLF39" s="12"/>
      <c r="GLG39" s="12"/>
      <c r="GLH39" s="12"/>
      <c r="GLI39" s="12"/>
      <c r="GLJ39" s="12"/>
      <c r="GLK39" s="12"/>
      <c r="GLL39" s="12"/>
      <c r="GLM39" s="12"/>
      <c r="GLN39" s="12"/>
      <c r="GLO39" s="12"/>
      <c r="GLP39" s="12"/>
      <c r="GLQ39" s="12"/>
      <c r="GLR39" s="12"/>
      <c r="GLS39" s="12"/>
      <c r="GLT39" s="12"/>
      <c r="GLU39" s="12"/>
      <c r="GLV39" s="12"/>
      <c r="GLW39" s="12"/>
      <c r="GLX39" s="12"/>
      <c r="GLY39" s="12"/>
      <c r="GLZ39" s="12"/>
      <c r="GMA39" s="12"/>
      <c r="GMB39" s="12"/>
      <c r="GMC39" s="12"/>
      <c r="GMD39" s="12"/>
      <c r="GME39" s="12"/>
      <c r="GMF39" s="12"/>
      <c r="GMG39" s="12"/>
      <c r="GMH39" s="12"/>
      <c r="GMI39" s="12"/>
      <c r="GMJ39" s="12"/>
      <c r="GMK39" s="12"/>
      <c r="GML39" s="12"/>
      <c r="GMM39" s="12"/>
      <c r="GMN39" s="12"/>
      <c r="GMO39" s="12"/>
      <c r="GMP39" s="12"/>
      <c r="GMQ39" s="12"/>
      <c r="GMR39" s="12"/>
      <c r="GMS39" s="12"/>
      <c r="GMT39" s="12"/>
      <c r="GMU39" s="12"/>
      <c r="GMV39" s="12"/>
      <c r="GMW39" s="12"/>
      <c r="GMX39" s="12"/>
      <c r="GMY39" s="12"/>
      <c r="GMZ39" s="12"/>
      <c r="GNA39" s="12"/>
      <c r="GNB39" s="12"/>
      <c r="GNC39" s="12"/>
      <c r="GND39" s="12"/>
      <c r="GNE39" s="12"/>
      <c r="GNF39" s="12"/>
      <c r="GNG39" s="12"/>
      <c r="GNH39" s="12"/>
      <c r="GNI39" s="12"/>
      <c r="GNJ39" s="12"/>
      <c r="GNK39" s="12"/>
      <c r="GNL39" s="12"/>
      <c r="GNM39" s="12"/>
      <c r="GNN39" s="12"/>
      <c r="GNO39" s="12"/>
      <c r="GNP39" s="12"/>
      <c r="GNQ39" s="12"/>
      <c r="GNR39" s="12"/>
      <c r="GNS39" s="12"/>
      <c r="GNT39" s="12"/>
      <c r="GNU39" s="12"/>
      <c r="GNV39" s="12"/>
      <c r="GNW39" s="12"/>
      <c r="GNX39" s="12"/>
      <c r="GNY39" s="12"/>
      <c r="GNZ39" s="12"/>
      <c r="GOA39" s="12"/>
      <c r="GOB39" s="12"/>
      <c r="GOC39" s="12"/>
      <c r="GOD39" s="12"/>
      <c r="GOE39" s="12"/>
      <c r="GOF39" s="12"/>
      <c r="GOG39" s="12"/>
      <c r="GOH39" s="12"/>
      <c r="GOI39" s="12"/>
      <c r="GOJ39" s="12"/>
      <c r="GOK39" s="12"/>
      <c r="GOL39" s="12"/>
      <c r="GOM39" s="12"/>
      <c r="GON39" s="12"/>
      <c r="GOO39" s="12"/>
      <c r="GOP39" s="12"/>
      <c r="GOQ39" s="12"/>
      <c r="GOR39" s="12"/>
      <c r="GOS39" s="12"/>
      <c r="GOT39" s="12"/>
      <c r="GOU39" s="12"/>
      <c r="GOV39" s="12"/>
      <c r="GOW39" s="12"/>
      <c r="GOX39" s="12"/>
      <c r="GOY39" s="12"/>
      <c r="GOZ39" s="12"/>
      <c r="GPA39" s="12"/>
      <c r="GPB39" s="12"/>
      <c r="GPC39" s="12"/>
      <c r="GPD39" s="12"/>
      <c r="GPE39" s="12"/>
      <c r="GPF39" s="12"/>
      <c r="GPG39" s="12"/>
      <c r="GPH39" s="12"/>
      <c r="GPI39" s="12"/>
      <c r="GPJ39" s="12"/>
      <c r="GPK39" s="12"/>
      <c r="GPL39" s="12"/>
      <c r="GPM39" s="12"/>
      <c r="GPN39" s="12"/>
      <c r="GPO39" s="12"/>
      <c r="GPP39" s="12"/>
      <c r="GPQ39" s="12"/>
      <c r="GPR39" s="12"/>
      <c r="GPS39" s="12"/>
      <c r="GPT39" s="12"/>
      <c r="GPU39" s="12"/>
      <c r="GPV39" s="12"/>
      <c r="GPW39" s="12"/>
      <c r="GPX39" s="12"/>
      <c r="GPY39" s="12"/>
      <c r="GPZ39" s="12"/>
      <c r="GQA39" s="12"/>
      <c r="GQB39" s="12"/>
      <c r="GQC39" s="12"/>
      <c r="GQD39" s="12"/>
      <c r="GQE39" s="12"/>
      <c r="GQF39" s="12"/>
      <c r="GQG39" s="12"/>
      <c r="GQH39" s="12"/>
      <c r="GQI39" s="12"/>
      <c r="GQJ39" s="12"/>
      <c r="GQK39" s="12"/>
      <c r="GQL39" s="12"/>
      <c r="GQM39" s="12"/>
      <c r="GQN39" s="12"/>
      <c r="GQO39" s="12"/>
      <c r="GQP39" s="12"/>
      <c r="GQQ39" s="12"/>
      <c r="GQR39" s="12"/>
      <c r="GQS39" s="12"/>
      <c r="GQT39" s="12"/>
      <c r="GQU39" s="12"/>
      <c r="GQV39" s="12"/>
      <c r="GQW39" s="12"/>
      <c r="GQX39" s="12"/>
      <c r="GQY39" s="12"/>
      <c r="GQZ39" s="12"/>
      <c r="GRA39" s="12"/>
      <c r="GRB39" s="12"/>
      <c r="GRC39" s="12"/>
      <c r="GRD39" s="12"/>
      <c r="GRE39" s="12"/>
      <c r="GRF39" s="12"/>
      <c r="GRG39" s="12"/>
      <c r="GRH39" s="12"/>
      <c r="GRI39" s="12"/>
      <c r="GRJ39" s="12"/>
      <c r="GRK39" s="12"/>
      <c r="GRL39" s="12"/>
      <c r="GRM39" s="12"/>
      <c r="GRN39" s="12"/>
      <c r="GRO39" s="12"/>
      <c r="GRP39" s="12"/>
      <c r="GRQ39" s="12"/>
      <c r="GRR39" s="12"/>
      <c r="GRS39" s="12"/>
      <c r="GRT39" s="12"/>
      <c r="GRU39" s="12"/>
      <c r="GRV39" s="12"/>
      <c r="GRW39" s="12"/>
      <c r="GRX39" s="12"/>
      <c r="GRY39" s="12"/>
      <c r="GRZ39" s="12"/>
      <c r="GSA39" s="12"/>
      <c r="GSB39" s="12"/>
      <c r="GSC39" s="12"/>
      <c r="GSD39" s="12"/>
      <c r="GSE39" s="12"/>
      <c r="GSF39" s="12"/>
      <c r="GSG39" s="12"/>
      <c r="GSH39" s="12"/>
      <c r="GSI39" s="12"/>
      <c r="GSJ39" s="12"/>
      <c r="GSK39" s="12"/>
      <c r="GSL39" s="12"/>
      <c r="GSM39" s="12"/>
      <c r="GSN39" s="12"/>
      <c r="GSO39" s="12"/>
      <c r="GSP39" s="12"/>
      <c r="GSQ39" s="12"/>
      <c r="GSR39" s="12"/>
      <c r="GSS39" s="12"/>
      <c r="GST39" s="12"/>
      <c r="GSU39" s="12"/>
      <c r="GSV39" s="12"/>
      <c r="GSW39" s="12"/>
      <c r="GSX39" s="12"/>
      <c r="GSY39" s="12"/>
      <c r="GSZ39" s="12"/>
      <c r="GTA39" s="12"/>
      <c r="GTB39" s="12"/>
      <c r="GTC39" s="12"/>
      <c r="GTD39" s="12"/>
      <c r="GTE39" s="12"/>
      <c r="GTF39" s="12"/>
      <c r="GTG39" s="12"/>
      <c r="GTH39" s="12"/>
      <c r="GTI39" s="12"/>
      <c r="GTJ39" s="12"/>
      <c r="GTK39" s="12"/>
      <c r="GTL39" s="12"/>
      <c r="GTM39" s="12"/>
      <c r="GTN39" s="12"/>
      <c r="GTO39" s="12"/>
      <c r="GTP39" s="12"/>
      <c r="GTQ39" s="12"/>
      <c r="GTR39" s="12"/>
      <c r="GTS39" s="12"/>
      <c r="GTT39" s="12"/>
      <c r="GTU39" s="12"/>
      <c r="GTV39" s="12"/>
      <c r="GTW39" s="12"/>
      <c r="GTX39" s="12"/>
      <c r="GTY39" s="12"/>
      <c r="GTZ39" s="12"/>
      <c r="GUA39" s="12"/>
      <c r="GUB39" s="12"/>
      <c r="GUC39" s="12"/>
      <c r="GUD39" s="12"/>
      <c r="GUE39" s="12"/>
      <c r="GUF39" s="12"/>
      <c r="GUG39" s="12"/>
      <c r="GUH39" s="12"/>
      <c r="GUI39" s="12"/>
      <c r="GUJ39" s="12"/>
      <c r="GUK39" s="12"/>
      <c r="GUL39" s="12"/>
      <c r="GUM39" s="12"/>
      <c r="GUN39" s="12"/>
      <c r="GUO39" s="12"/>
      <c r="GUP39" s="12"/>
      <c r="GUQ39" s="12"/>
      <c r="GUR39" s="12"/>
      <c r="GUS39" s="12"/>
      <c r="GUT39" s="12"/>
      <c r="GUU39" s="12"/>
      <c r="GUV39" s="12"/>
      <c r="GUW39" s="12"/>
      <c r="GUX39" s="12"/>
      <c r="GUY39" s="12"/>
      <c r="GUZ39" s="12"/>
      <c r="GVA39" s="12"/>
      <c r="GVB39" s="12"/>
      <c r="GVC39" s="12"/>
      <c r="GVD39" s="12"/>
      <c r="GVE39" s="12"/>
      <c r="GVF39" s="12"/>
      <c r="GVG39" s="12"/>
      <c r="GVH39" s="12"/>
      <c r="GVI39" s="12"/>
      <c r="GVJ39" s="12"/>
      <c r="GVK39" s="12"/>
      <c r="GVL39" s="12"/>
      <c r="GVM39" s="12"/>
      <c r="GVN39" s="12"/>
      <c r="GVO39" s="12"/>
      <c r="GVP39" s="12"/>
      <c r="GVQ39" s="12"/>
      <c r="GVR39" s="12"/>
      <c r="GVS39" s="12"/>
      <c r="GVT39" s="12"/>
      <c r="GVU39" s="12"/>
      <c r="GVV39" s="12"/>
      <c r="GVW39" s="12"/>
      <c r="GVX39" s="12"/>
      <c r="GVY39" s="12"/>
      <c r="GVZ39" s="12"/>
      <c r="GWA39" s="12"/>
      <c r="GWB39" s="12"/>
      <c r="GWC39" s="12"/>
      <c r="GWD39" s="12"/>
      <c r="GWE39" s="12"/>
      <c r="GWF39" s="12"/>
      <c r="GWG39" s="12"/>
      <c r="GWH39" s="12"/>
      <c r="GWI39" s="12"/>
      <c r="GWJ39" s="12"/>
      <c r="GWK39" s="12"/>
      <c r="GWL39" s="12"/>
      <c r="GWM39" s="12"/>
      <c r="GWN39" s="12"/>
      <c r="GWO39" s="12"/>
      <c r="GWP39" s="12"/>
      <c r="GWQ39" s="12"/>
      <c r="GWR39" s="12"/>
      <c r="GWS39" s="12"/>
      <c r="GWT39" s="12"/>
      <c r="GWU39" s="12"/>
      <c r="GWV39" s="12"/>
      <c r="GWW39" s="12"/>
      <c r="GWX39" s="12"/>
      <c r="GWY39" s="12"/>
      <c r="GWZ39" s="12"/>
      <c r="GXA39" s="12"/>
      <c r="GXB39" s="12"/>
      <c r="GXC39" s="12"/>
      <c r="GXD39" s="12"/>
      <c r="GXE39" s="12"/>
      <c r="GXF39" s="12"/>
      <c r="GXG39" s="12"/>
      <c r="GXH39" s="12"/>
      <c r="GXI39" s="12"/>
      <c r="GXJ39" s="12"/>
      <c r="GXK39" s="12"/>
      <c r="GXL39" s="12"/>
      <c r="GXM39" s="12"/>
      <c r="GXN39" s="12"/>
      <c r="GXO39" s="12"/>
      <c r="GXP39" s="12"/>
      <c r="GXQ39" s="12"/>
      <c r="GXR39" s="12"/>
      <c r="GXS39" s="12"/>
      <c r="GXT39" s="12"/>
      <c r="GXU39" s="12"/>
      <c r="GXV39" s="12"/>
      <c r="GXW39" s="12"/>
      <c r="GXX39" s="12"/>
      <c r="GXY39" s="12"/>
      <c r="GXZ39" s="12"/>
      <c r="GYA39" s="12"/>
      <c r="GYB39" s="12"/>
      <c r="GYC39" s="12"/>
      <c r="GYD39" s="12"/>
      <c r="GYE39" s="12"/>
      <c r="GYF39" s="12"/>
      <c r="GYG39" s="12"/>
      <c r="GYH39" s="12"/>
      <c r="GYI39" s="12"/>
      <c r="GYJ39" s="12"/>
      <c r="GYK39" s="12"/>
      <c r="GYL39" s="12"/>
      <c r="GYM39" s="12"/>
      <c r="GYN39" s="12"/>
      <c r="GYO39" s="12"/>
      <c r="GYP39" s="12"/>
      <c r="GYQ39" s="12"/>
      <c r="GYR39" s="12"/>
      <c r="GYS39" s="12"/>
      <c r="GYT39" s="12"/>
      <c r="GYU39" s="12"/>
      <c r="GYV39" s="12"/>
      <c r="GYW39" s="12"/>
      <c r="GYX39" s="12"/>
      <c r="GYY39" s="12"/>
      <c r="GYZ39" s="12"/>
      <c r="GZA39" s="12"/>
      <c r="GZB39" s="12"/>
      <c r="GZC39" s="12"/>
      <c r="GZD39" s="12"/>
      <c r="GZE39" s="12"/>
      <c r="GZF39" s="12"/>
      <c r="GZG39" s="12"/>
      <c r="GZH39" s="12"/>
      <c r="GZI39" s="12"/>
      <c r="GZJ39" s="12"/>
      <c r="GZK39" s="12"/>
      <c r="GZL39" s="12"/>
      <c r="GZM39" s="12"/>
      <c r="GZN39" s="12"/>
      <c r="GZO39" s="12"/>
      <c r="GZP39" s="12"/>
      <c r="GZQ39" s="12"/>
      <c r="GZR39" s="12"/>
      <c r="GZS39" s="12"/>
      <c r="GZT39" s="12"/>
      <c r="GZU39" s="12"/>
      <c r="GZV39" s="12"/>
      <c r="GZW39" s="12"/>
      <c r="GZX39" s="12"/>
      <c r="GZY39" s="12"/>
      <c r="GZZ39" s="12"/>
      <c r="HAA39" s="12"/>
      <c r="HAB39" s="12"/>
      <c r="HAC39" s="12"/>
      <c r="HAD39" s="12"/>
      <c r="HAE39" s="12"/>
      <c r="HAF39" s="12"/>
      <c r="HAG39" s="12"/>
      <c r="HAH39" s="12"/>
      <c r="HAI39" s="12"/>
      <c r="HAJ39" s="12"/>
      <c r="HAK39" s="12"/>
      <c r="HAL39" s="12"/>
      <c r="HAM39" s="12"/>
      <c r="HAN39" s="12"/>
      <c r="HAO39" s="12"/>
      <c r="HAP39" s="12"/>
      <c r="HAQ39" s="12"/>
      <c r="HAR39" s="12"/>
      <c r="HAS39" s="12"/>
      <c r="HAT39" s="12"/>
      <c r="HAU39" s="12"/>
      <c r="HAV39" s="12"/>
      <c r="HAW39" s="12"/>
      <c r="HAX39" s="12"/>
      <c r="HAY39" s="12"/>
      <c r="HAZ39" s="12"/>
      <c r="HBA39" s="12"/>
      <c r="HBB39" s="12"/>
      <c r="HBC39" s="12"/>
      <c r="HBD39" s="12"/>
      <c r="HBE39" s="12"/>
      <c r="HBF39" s="12"/>
      <c r="HBG39" s="12"/>
      <c r="HBH39" s="12"/>
      <c r="HBI39" s="12"/>
      <c r="HBJ39" s="12"/>
      <c r="HBK39" s="12"/>
      <c r="HBL39" s="12"/>
      <c r="HBM39" s="12"/>
      <c r="HBN39" s="12"/>
      <c r="HBO39" s="12"/>
      <c r="HBP39" s="12"/>
      <c r="HBQ39" s="12"/>
      <c r="HBR39" s="12"/>
      <c r="HBS39" s="12"/>
      <c r="HBT39" s="12"/>
      <c r="HBU39" s="12"/>
      <c r="HBV39" s="12"/>
      <c r="HBW39" s="12"/>
      <c r="HBX39" s="12"/>
      <c r="HBY39" s="12"/>
      <c r="HBZ39" s="12"/>
      <c r="HCA39" s="12"/>
      <c r="HCB39" s="12"/>
      <c r="HCC39" s="12"/>
      <c r="HCD39" s="12"/>
      <c r="HCE39" s="12"/>
      <c r="HCF39" s="12"/>
      <c r="HCG39" s="12"/>
      <c r="HCH39" s="12"/>
      <c r="HCI39" s="12"/>
      <c r="HCJ39" s="12"/>
      <c r="HCK39" s="12"/>
      <c r="HCL39" s="12"/>
      <c r="HCM39" s="12"/>
      <c r="HCN39" s="12"/>
      <c r="HCO39" s="12"/>
      <c r="HCP39" s="12"/>
      <c r="HCQ39" s="12"/>
      <c r="HCR39" s="12"/>
      <c r="HCS39" s="12"/>
      <c r="HCT39" s="12"/>
      <c r="HCU39" s="12"/>
      <c r="HCV39" s="12"/>
      <c r="HCW39" s="12"/>
      <c r="HCX39" s="12"/>
      <c r="HCY39" s="12"/>
      <c r="HCZ39" s="12"/>
      <c r="HDA39" s="12"/>
      <c r="HDB39" s="12"/>
      <c r="HDC39" s="12"/>
      <c r="HDD39" s="12"/>
      <c r="HDE39" s="12"/>
      <c r="HDF39" s="12"/>
      <c r="HDG39" s="12"/>
      <c r="HDH39" s="12"/>
      <c r="HDI39" s="12"/>
      <c r="HDJ39" s="12"/>
      <c r="HDK39" s="12"/>
      <c r="HDL39" s="12"/>
      <c r="HDM39" s="12"/>
      <c r="HDN39" s="12"/>
      <c r="HDO39" s="12"/>
      <c r="HDP39" s="12"/>
      <c r="HDQ39" s="12"/>
      <c r="HDR39" s="12"/>
      <c r="HDS39" s="12"/>
      <c r="HDT39" s="12"/>
      <c r="HDU39" s="12"/>
      <c r="HDV39" s="12"/>
      <c r="HDW39" s="12"/>
      <c r="HDX39" s="12"/>
      <c r="HDY39" s="12"/>
      <c r="HDZ39" s="12"/>
      <c r="HEA39" s="12"/>
      <c r="HEB39" s="12"/>
      <c r="HEC39" s="12"/>
      <c r="HED39" s="12"/>
      <c r="HEE39" s="12"/>
      <c r="HEF39" s="12"/>
      <c r="HEG39" s="12"/>
      <c r="HEH39" s="12"/>
      <c r="HEI39" s="12"/>
      <c r="HEJ39" s="12"/>
      <c r="HEK39" s="12"/>
      <c r="HEL39" s="12"/>
      <c r="HEM39" s="12"/>
      <c r="HEN39" s="12"/>
      <c r="HEO39" s="12"/>
      <c r="HEP39" s="12"/>
      <c r="HEQ39" s="12"/>
      <c r="HER39" s="12"/>
      <c r="HES39" s="12"/>
      <c r="HET39" s="12"/>
      <c r="HEU39" s="12"/>
      <c r="HEV39" s="12"/>
      <c r="HEW39" s="12"/>
      <c r="HEX39" s="12"/>
      <c r="HEY39" s="12"/>
      <c r="HEZ39" s="12"/>
      <c r="HFA39" s="12"/>
      <c r="HFB39" s="12"/>
      <c r="HFC39" s="12"/>
      <c r="HFD39" s="12"/>
      <c r="HFE39" s="12"/>
      <c r="HFF39" s="12"/>
      <c r="HFG39" s="12"/>
      <c r="HFH39" s="12"/>
      <c r="HFI39" s="12"/>
      <c r="HFJ39" s="12"/>
      <c r="HFK39" s="12"/>
      <c r="HFL39" s="12"/>
      <c r="HFM39" s="12"/>
      <c r="HFN39" s="12"/>
      <c r="HFO39" s="12"/>
      <c r="HFP39" s="12"/>
      <c r="HFQ39" s="12"/>
      <c r="HFR39" s="12"/>
      <c r="HFS39" s="12"/>
      <c r="HFT39" s="12"/>
      <c r="HFU39" s="12"/>
      <c r="HFV39" s="12"/>
      <c r="HFW39" s="12"/>
      <c r="HFX39" s="12"/>
      <c r="HFY39" s="12"/>
      <c r="HFZ39" s="12"/>
      <c r="HGA39" s="12"/>
      <c r="HGB39" s="12"/>
      <c r="HGC39" s="12"/>
      <c r="HGD39" s="12"/>
      <c r="HGE39" s="12"/>
      <c r="HGF39" s="12"/>
      <c r="HGG39" s="12"/>
      <c r="HGH39" s="12"/>
      <c r="HGI39" s="12"/>
      <c r="HGJ39" s="12"/>
      <c r="HGK39" s="12"/>
      <c r="HGL39" s="12"/>
      <c r="HGM39" s="12"/>
      <c r="HGN39" s="12"/>
      <c r="HGO39" s="12"/>
      <c r="HGP39" s="12"/>
      <c r="HGQ39" s="12"/>
      <c r="HGR39" s="12"/>
      <c r="HGS39" s="12"/>
      <c r="HGT39" s="12"/>
      <c r="HGU39" s="12"/>
      <c r="HGV39" s="12"/>
      <c r="HGW39" s="12"/>
      <c r="HGX39" s="12"/>
      <c r="HGY39" s="12"/>
      <c r="HGZ39" s="12"/>
      <c r="HHA39" s="12"/>
      <c r="HHB39" s="12"/>
      <c r="HHC39" s="12"/>
      <c r="HHD39" s="12"/>
      <c r="HHE39" s="12"/>
      <c r="HHF39" s="12"/>
      <c r="HHG39" s="12"/>
      <c r="HHH39" s="12"/>
      <c r="HHI39" s="12"/>
      <c r="HHJ39" s="12"/>
      <c r="HHK39" s="12"/>
      <c r="HHL39" s="12"/>
      <c r="HHM39" s="12"/>
      <c r="HHN39" s="12"/>
      <c r="HHO39" s="12"/>
      <c r="HHP39" s="12"/>
      <c r="HHQ39" s="12"/>
      <c r="HHR39" s="12"/>
      <c r="HHS39" s="12"/>
      <c r="HHT39" s="12"/>
      <c r="HHU39" s="12"/>
      <c r="HHV39" s="12"/>
      <c r="HHW39" s="12"/>
      <c r="HHX39" s="12"/>
      <c r="HHY39" s="12"/>
      <c r="HHZ39" s="12"/>
      <c r="HIA39" s="12"/>
      <c r="HIB39" s="12"/>
      <c r="HIC39" s="12"/>
      <c r="HID39" s="12"/>
      <c r="HIE39" s="12"/>
      <c r="HIF39" s="12"/>
      <c r="HIG39" s="12"/>
      <c r="HIH39" s="12"/>
      <c r="HII39" s="12"/>
      <c r="HIJ39" s="12"/>
      <c r="HIK39" s="12"/>
      <c r="HIL39" s="12"/>
      <c r="HIM39" s="12"/>
      <c r="HIN39" s="12"/>
      <c r="HIO39" s="12"/>
      <c r="HIP39" s="12"/>
      <c r="HIQ39" s="12"/>
      <c r="HIR39" s="12"/>
      <c r="HIS39" s="12"/>
      <c r="HIT39" s="12"/>
      <c r="HIU39" s="12"/>
      <c r="HIV39" s="12"/>
      <c r="HIW39" s="12"/>
      <c r="HIX39" s="12"/>
      <c r="HIY39" s="12"/>
      <c r="HIZ39" s="12"/>
      <c r="HJA39" s="12"/>
      <c r="HJB39" s="12"/>
      <c r="HJC39" s="12"/>
      <c r="HJD39" s="12"/>
      <c r="HJE39" s="12"/>
      <c r="HJF39" s="12"/>
      <c r="HJG39" s="12"/>
      <c r="HJH39" s="12"/>
      <c r="HJI39" s="12"/>
      <c r="HJJ39" s="12"/>
      <c r="HJK39" s="12"/>
      <c r="HJL39" s="12"/>
      <c r="HJM39" s="12"/>
      <c r="HJN39" s="12"/>
      <c r="HJO39" s="12"/>
      <c r="HJP39" s="12"/>
      <c r="HJQ39" s="12"/>
      <c r="HJR39" s="12"/>
      <c r="HJS39" s="12"/>
      <c r="HJT39" s="12"/>
      <c r="HJU39" s="12"/>
      <c r="HJV39" s="12"/>
      <c r="HJW39" s="12"/>
      <c r="HJX39" s="12"/>
      <c r="HJY39" s="12"/>
      <c r="HJZ39" s="12"/>
      <c r="HKA39" s="12"/>
      <c r="HKB39" s="12"/>
      <c r="HKC39" s="12"/>
      <c r="HKD39" s="12"/>
      <c r="HKE39" s="12"/>
      <c r="HKF39" s="12"/>
      <c r="HKG39" s="12"/>
      <c r="HKH39" s="12"/>
      <c r="HKI39" s="12"/>
      <c r="HKJ39" s="12"/>
      <c r="HKK39" s="12"/>
      <c r="HKL39" s="12"/>
      <c r="HKM39" s="12"/>
      <c r="HKN39" s="12"/>
      <c r="HKO39" s="12"/>
      <c r="HKP39" s="12"/>
      <c r="HKQ39" s="12"/>
      <c r="HKR39" s="12"/>
      <c r="HKS39" s="12"/>
      <c r="HKT39" s="12"/>
      <c r="HKU39" s="12"/>
      <c r="HKV39" s="12"/>
      <c r="HKW39" s="12"/>
      <c r="HKX39" s="12"/>
      <c r="HKY39" s="12"/>
      <c r="HKZ39" s="12"/>
      <c r="HLA39" s="12"/>
      <c r="HLB39" s="12"/>
      <c r="HLC39" s="12"/>
      <c r="HLD39" s="12"/>
      <c r="HLE39" s="12"/>
      <c r="HLF39" s="12"/>
      <c r="HLG39" s="12"/>
      <c r="HLH39" s="12"/>
      <c r="HLI39" s="12"/>
      <c r="HLJ39" s="12"/>
      <c r="HLK39" s="12"/>
      <c r="HLL39" s="12"/>
      <c r="HLM39" s="12"/>
      <c r="HLN39" s="12"/>
      <c r="HLO39" s="12"/>
      <c r="HLP39" s="12"/>
      <c r="HLQ39" s="12"/>
      <c r="HLR39" s="12"/>
      <c r="HLS39" s="12"/>
      <c r="HLT39" s="12"/>
      <c r="HLU39" s="12"/>
      <c r="HLV39" s="12"/>
      <c r="HLW39" s="12"/>
      <c r="HLX39" s="12"/>
      <c r="HLY39" s="12"/>
      <c r="HLZ39" s="12"/>
      <c r="HMA39" s="12"/>
      <c r="HMB39" s="12"/>
      <c r="HMC39" s="12"/>
      <c r="HMD39" s="12"/>
      <c r="HME39" s="12"/>
      <c r="HMF39" s="12"/>
      <c r="HMG39" s="12"/>
      <c r="HMH39" s="12"/>
      <c r="HMI39" s="12"/>
      <c r="HMJ39" s="12"/>
      <c r="HMK39" s="12"/>
      <c r="HML39" s="12"/>
      <c r="HMM39" s="12"/>
      <c r="HMN39" s="12"/>
      <c r="HMO39" s="12"/>
      <c r="HMP39" s="12"/>
      <c r="HMQ39" s="12"/>
      <c r="HMR39" s="12"/>
      <c r="HMS39" s="12"/>
      <c r="HMT39" s="12"/>
      <c r="HMU39" s="12"/>
      <c r="HMV39" s="12"/>
      <c r="HMW39" s="12"/>
      <c r="HMX39" s="12"/>
      <c r="HMY39" s="12"/>
      <c r="HMZ39" s="12"/>
      <c r="HNA39" s="12"/>
      <c r="HNB39" s="12"/>
      <c r="HNC39" s="12"/>
      <c r="HND39" s="12"/>
      <c r="HNE39" s="12"/>
      <c r="HNF39" s="12"/>
      <c r="HNG39" s="12"/>
      <c r="HNH39" s="12"/>
      <c r="HNI39" s="12"/>
      <c r="HNJ39" s="12"/>
      <c r="HNK39" s="12"/>
      <c r="HNL39" s="12"/>
      <c r="HNM39" s="12"/>
      <c r="HNN39" s="12"/>
      <c r="HNO39" s="12"/>
      <c r="HNP39" s="12"/>
      <c r="HNQ39" s="12"/>
      <c r="HNR39" s="12"/>
      <c r="HNS39" s="12"/>
      <c r="HNT39" s="12"/>
      <c r="HNU39" s="12"/>
      <c r="HNV39" s="12"/>
      <c r="HNW39" s="12"/>
      <c r="HNX39" s="12"/>
      <c r="HNY39" s="12"/>
      <c r="HNZ39" s="12"/>
      <c r="HOA39" s="12"/>
      <c r="HOB39" s="12"/>
      <c r="HOC39" s="12"/>
      <c r="HOD39" s="12"/>
      <c r="HOE39" s="12"/>
      <c r="HOF39" s="12"/>
      <c r="HOG39" s="12"/>
      <c r="HOH39" s="12"/>
      <c r="HOI39" s="12"/>
      <c r="HOJ39" s="12"/>
      <c r="HOK39" s="12"/>
      <c r="HOL39" s="12"/>
      <c r="HOM39" s="12"/>
      <c r="HON39" s="12"/>
      <c r="HOO39" s="12"/>
      <c r="HOP39" s="12"/>
      <c r="HOQ39" s="12"/>
      <c r="HOR39" s="12"/>
      <c r="HOS39" s="12"/>
      <c r="HOT39" s="12"/>
      <c r="HOU39" s="12"/>
      <c r="HOV39" s="12"/>
      <c r="HOW39" s="12"/>
      <c r="HOX39" s="12"/>
      <c r="HOY39" s="12"/>
      <c r="HOZ39" s="12"/>
      <c r="HPA39" s="12"/>
      <c r="HPB39" s="12"/>
      <c r="HPC39" s="12"/>
      <c r="HPD39" s="12"/>
      <c r="HPE39" s="12"/>
      <c r="HPF39" s="12"/>
      <c r="HPG39" s="12"/>
      <c r="HPH39" s="12"/>
      <c r="HPI39" s="12"/>
      <c r="HPJ39" s="12"/>
      <c r="HPK39" s="12"/>
      <c r="HPL39" s="12"/>
      <c r="HPM39" s="12"/>
      <c r="HPN39" s="12"/>
      <c r="HPO39" s="12"/>
      <c r="HPP39" s="12"/>
      <c r="HPQ39" s="12"/>
      <c r="HPR39" s="12"/>
      <c r="HPS39" s="12"/>
      <c r="HPT39" s="12"/>
      <c r="HPU39" s="12"/>
      <c r="HPV39" s="12"/>
      <c r="HPW39" s="12"/>
      <c r="HPX39" s="12"/>
      <c r="HPY39" s="12"/>
      <c r="HPZ39" s="12"/>
      <c r="HQA39" s="12"/>
      <c r="HQB39" s="12"/>
      <c r="HQC39" s="12"/>
      <c r="HQD39" s="12"/>
      <c r="HQE39" s="12"/>
      <c r="HQF39" s="12"/>
      <c r="HQG39" s="12"/>
      <c r="HQH39" s="12"/>
      <c r="HQI39" s="12"/>
      <c r="HQJ39" s="12"/>
      <c r="HQK39" s="12"/>
      <c r="HQL39" s="12"/>
      <c r="HQM39" s="12"/>
      <c r="HQN39" s="12"/>
      <c r="HQO39" s="12"/>
      <c r="HQP39" s="12"/>
      <c r="HQQ39" s="12"/>
      <c r="HQR39" s="12"/>
      <c r="HQS39" s="12"/>
      <c r="HQT39" s="12"/>
      <c r="HQU39" s="12"/>
      <c r="HQV39" s="12"/>
      <c r="HQW39" s="12"/>
      <c r="HQX39" s="12"/>
      <c r="HQY39" s="12"/>
      <c r="HQZ39" s="12"/>
      <c r="HRA39" s="12"/>
      <c r="HRB39" s="12"/>
      <c r="HRC39" s="12"/>
      <c r="HRD39" s="12"/>
      <c r="HRE39" s="12"/>
      <c r="HRF39" s="12"/>
      <c r="HRG39" s="12"/>
      <c r="HRH39" s="12"/>
      <c r="HRI39" s="12"/>
      <c r="HRJ39" s="12"/>
      <c r="HRK39" s="12"/>
      <c r="HRL39" s="12"/>
      <c r="HRM39" s="12"/>
      <c r="HRN39" s="12"/>
      <c r="HRO39" s="12"/>
      <c r="HRP39" s="12"/>
      <c r="HRQ39" s="12"/>
      <c r="HRR39" s="12"/>
      <c r="HRS39" s="12"/>
      <c r="HRT39" s="12"/>
      <c r="HRU39" s="12"/>
      <c r="HRV39" s="12"/>
      <c r="HRW39" s="12"/>
      <c r="HRX39" s="12"/>
      <c r="HRY39" s="12"/>
      <c r="HRZ39" s="12"/>
      <c r="HSA39" s="12"/>
      <c r="HSB39" s="12"/>
      <c r="HSC39" s="12"/>
      <c r="HSD39" s="12"/>
      <c r="HSE39" s="12"/>
      <c r="HSF39" s="12"/>
      <c r="HSG39" s="12"/>
      <c r="HSH39" s="12"/>
      <c r="HSI39" s="12"/>
      <c r="HSJ39" s="12"/>
      <c r="HSK39" s="12"/>
      <c r="HSL39" s="12"/>
      <c r="HSM39" s="12"/>
      <c r="HSN39" s="12"/>
      <c r="HSO39" s="12"/>
      <c r="HSP39" s="12"/>
      <c r="HSQ39" s="12"/>
      <c r="HSR39" s="12"/>
      <c r="HSS39" s="12"/>
      <c r="HST39" s="12"/>
      <c r="HSU39" s="12"/>
      <c r="HSV39" s="12"/>
      <c r="HSW39" s="12"/>
      <c r="HSX39" s="12"/>
      <c r="HSY39" s="12"/>
      <c r="HSZ39" s="12"/>
      <c r="HTA39" s="12"/>
      <c r="HTB39" s="12"/>
      <c r="HTC39" s="12"/>
      <c r="HTD39" s="12"/>
      <c r="HTE39" s="12"/>
      <c r="HTF39" s="12"/>
      <c r="HTG39" s="12"/>
      <c r="HTH39" s="12"/>
      <c r="HTI39" s="12"/>
      <c r="HTJ39" s="12"/>
      <c r="HTK39" s="12"/>
      <c r="HTL39" s="12"/>
      <c r="HTM39" s="12"/>
      <c r="HTN39" s="12"/>
      <c r="HTO39" s="12"/>
      <c r="HTP39" s="12"/>
      <c r="HTQ39" s="12"/>
      <c r="HTR39" s="12"/>
      <c r="HTS39" s="12"/>
      <c r="HTT39" s="12"/>
      <c r="HTU39" s="12"/>
      <c r="HTV39" s="12"/>
      <c r="HTW39" s="12"/>
      <c r="HTX39" s="12"/>
      <c r="HTY39" s="12"/>
      <c r="HTZ39" s="12"/>
      <c r="HUA39" s="12"/>
      <c r="HUB39" s="12"/>
      <c r="HUC39" s="12"/>
      <c r="HUD39" s="12"/>
      <c r="HUE39" s="12"/>
      <c r="HUF39" s="12"/>
      <c r="HUG39" s="12"/>
      <c r="HUH39" s="12"/>
      <c r="HUI39" s="12"/>
      <c r="HUJ39" s="12"/>
      <c r="HUK39" s="12"/>
      <c r="HUL39" s="12"/>
      <c r="HUM39" s="12"/>
      <c r="HUN39" s="12"/>
      <c r="HUO39" s="12"/>
      <c r="HUP39" s="12"/>
      <c r="HUQ39" s="12"/>
      <c r="HUR39" s="12"/>
      <c r="HUS39" s="12"/>
      <c r="HUT39" s="12"/>
      <c r="HUU39" s="12"/>
      <c r="HUV39" s="12"/>
      <c r="HUW39" s="12"/>
      <c r="HUX39" s="12"/>
      <c r="HUY39" s="12"/>
      <c r="HUZ39" s="12"/>
      <c r="HVA39" s="12"/>
      <c r="HVB39" s="12"/>
      <c r="HVC39" s="12"/>
      <c r="HVD39" s="12"/>
      <c r="HVE39" s="12"/>
      <c r="HVF39" s="12"/>
      <c r="HVG39" s="12"/>
      <c r="HVH39" s="12"/>
      <c r="HVI39" s="12"/>
      <c r="HVJ39" s="12"/>
      <c r="HVK39" s="12"/>
      <c r="HVL39" s="12"/>
      <c r="HVM39" s="12"/>
      <c r="HVN39" s="12"/>
      <c r="HVO39" s="12"/>
      <c r="HVP39" s="12"/>
      <c r="HVQ39" s="12"/>
      <c r="HVR39" s="12"/>
      <c r="HVS39" s="12"/>
      <c r="HVT39" s="12"/>
      <c r="HVU39" s="12"/>
      <c r="HVV39" s="12"/>
      <c r="HVW39" s="12"/>
      <c r="HVX39" s="12"/>
      <c r="HVY39" s="12"/>
      <c r="HVZ39" s="12"/>
      <c r="HWA39" s="12"/>
      <c r="HWB39" s="12"/>
      <c r="HWC39" s="12"/>
      <c r="HWD39" s="12"/>
      <c r="HWE39" s="12"/>
      <c r="HWF39" s="12"/>
      <c r="HWG39" s="12"/>
      <c r="HWH39" s="12"/>
      <c r="HWI39" s="12"/>
      <c r="HWJ39" s="12"/>
      <c r="HWK39" s="12"/>
      <c r="HWL39" s="12"/>
      <c r="HWM39" s="12"/>
      <c r="HWN39" s="12"/>
      <c r="HWO39" s="12"/>
      <c r="HWP39" s="12"/>
      <c r="HWQ39" s="12"/>
      <c r="HWR39" s="12"/>
      <c r="HWS39" s="12"/>
      <c r="HWT39" s="12"/>
      <c r="HWU39" s="12"/>
      <c r="HWV39" s="12"/>
      <c r="HWW39" s="12"/>
      <c r="HWX39" s="12"/>
      <c r="HWY39" s="12"/>
      <c r="HWZ39" s="12"/>
      <c r="HXA39" s="12"/>
      <c r="HXB39" s="12"/>
      <c r="HXC39" s="12"/>
      <c r="HXD39" s="12"/>
      <c r="HXE39" s="12"/>
      <c r="HXF39" s="12"/>
      <c r="HXG39" s="12"/>
      <c r="HXH39" s="12"/>
      <c r="HXI39" s="12"/>
      <c r="HXJ39" s="12"/>
      <c r="HXK39" s="12"/>
      <c r="HXL39" s="12"/>
      <c r="HXM39" s="12"/>
      <c r="HXN39" s="12"/>
      <c r="HXO39" s="12"/>
      <c r="HXP39" s="12"/>
      <c r="HXQ39" s="12"/>
      <c r="HXR39" s="12"/>
      <c r="HXS39" s="12"/>
      <c r="HXT39" s="12"/>
      <c r="HXU39" s="12"/>
      <c r="HXV39" s="12"/>
      <c r="HXW39" s="12"/>
      <c r="HXX39" s="12"/>
      <c r="HXY39" s="12"/>
      <c r="HXZ39" s="12"/>
      <c r="HYA39" s="12"/>
      <c r="HYB39" s="12"/>
      <c r="HYC39" s="12"/>
      <c r="HYD39" s="12"/>
      <c r="HYE39" s="12"/>
      <c r="HYF39" s="12"/>
      <c r="HYG39" s="12"/>
      <c r="HYH39" s="12"/>
      <c r="HYI39" s="12"/>
      <c r="HYJ39" s="12"/>
      <c r="HYK39" s="12"/>
      <c r="HYL39" s="12"/>
      <c r="HYM39" s="12"/>
      <c r="HYN39" s="12"/>
      <c r="HYO39" s="12"/>
      <c r="HYP39" s="12"/>
      <c r="HYQ39" s="12"/>
      <c r="HYR39" s="12"/>
      <c r="HYS39" s="12"/>
      <c r="HYT39" s="12"/>
      <c r="HYU39" s="12"/>
      <c r="HYV39" s="12"/>
      <c r="HYW39" s="12"/>
      <c r="HYX39" s="12"/>
      <c r="HYY39" s="12"/>
      <c r="HYZ39" s="12"/>
      <c r="HZA39" s="12"/>
      <c r="HZB39" s="12"/>
      <c r="HZC39" s="12"/>
      <c r="HZD39" s="12"/>
      <c r="HZE39" s="12"/>
      <c r="HZF39" s="12"/>
      <c r="HZG39" s="12"/>
      <c r="HZH39" s="12"/>
      <c r="HZI39" s="12"/>
      <c r="HZJ39" s="12"/>
      <c r="HZK39" s="12"/>
      <c r="HZL39" s="12"/>
      <c r="HZM39" s="12"/>
      <c r="HZN39" s="12"/>
      <c r="HZO39" s="12"/>
      <c r="HZP39" s="12"/>
      <c r="HZQ39" s="12"/>
      <c r="HZR39" s="12"/>
      <c r="HZS39" s="12"/>
      <c r="HZT39" s="12"/>
      <c r="HZU39" s="12"/>
      <c r="HZV39" s="12"/>
      <c r="HZW39" s="12"/>
      <c r="HZX39" s="12"/>
      <c r="HZY39" s="12"/>
      <c r="HZZ39" s="12"/>
      <c r="IAA39" s="12"/>
      <c r="IAB39" s="12"/>
      <c r="IAC39" s="12"/>
      <c r="IAD39" s="12"/>
      <c r="IAE39" s="12"/>
      <c r="IAF39" s="12"/>
      <c r="IAG39" s="12"/>
      <c r="IAH39" s="12"/>
      <c r="IAI39" s="12"/>
      <c r="IAJ39" s="12"/>
      <c r="IAK39" s="12"/>
      <c r="IAL39" s="12"/>
      <c r="IAM39" s="12"/>
      <c r="IAN39" s="12"/>
      <c r="IAO39" s="12"/>
      <c r="IAP39" s="12"/>
      <c r="IAQ39" s="12"/>
      <c r="IAR39" s="12"/>
      <c r="IAS39" s="12"/>
      <c r="IAT39" s="12"/>
      <c r="IAU39" s="12"/>
      <c r="IAV39" s="12"/>
      <c r="IAW39" s="12"/>
      <c r="IAX39" s="12"/>
      <c r="IAY39" s="12"/>
      <c r="IAZ39" s="12"/>
      <c r="IBA39" s="12"/>
      <c r="IBB39" s="12"/>
      <c r="IBC39" s="12"/>
      <c r="IBD39" s="12"/>
      <c r="IBE39" s="12"/>
      <c r="IBF39" s="12"/>
      <c r="IBG39" s="12"/>
      <c r="IBH39" s="12"/>
      <c r="IBI39" s="12"/>
      <c r="IBJ39" s="12"/>
      <c r="IBK39" s="12"/>
      <c r="IBL39" s="12"/>
      <c r="IBM39" s="12"/>
      <c r="IBN39" s="12"/>
      <c r="IBO39" s="12"/>
      <c r="IBP39" s="12"/>
      <c r="IBQ39" s="12"/>
      <c r="IBR39" s="12"/>
      <c r="IBS39" s="12"/>
      <c r="IBT39" s="12"/>
      <c r="IBU39" s="12"/>
      <c r="IBV39" s="12"/>
      <c r="IBW39" s="12"/>
      <c r="IBX39" s="12"/>
      <c r="IBY39" s="12"/>
      <c r="IBZ39" s="12"/>
      <c r="ICA39" s="12"/>
      <c r="ICB39" s="12"/>
      <c r="ICC39" s="12"/>
      <c r="ICD39" s="12"/>
      <c r="ICE39" s="12"/>
      <c r="ICF39" s="12"/>
      <c r="ICG39" s="12"/>
      <c r="ICH39" s="12"/>
      <c r="ICI39" s="12"/>
      <c r="ICJ39" s="12"/>
      <c r="ICK39" s="12"/>
      <c r="ICL39" s="12"/>
      <c r="ICM39" s="12"/>
      <c r="ICN39" s="12"/>
      <c r="ICO39" s="12"/>
      <c r="ICP39" s="12"/>
      <c r="ICQ39" s="12"/>
      <c r="ICR39" s="12"/>
      <c r="ICS39" s="12"/>
      <c r="ICT39" s="12"/>
      <c r="ICU39" s="12"/>
      <c r="ICV39" s="12"/>
      <c r="ICW39" s="12"/>
      <c r="ICX39" s="12"/>
      <c r="ICY39" s="12"/>
      <c r="ICZ39" s="12"/>
      <c r="IDA39" s="12"/>
      <c r="IDB39" s="12"/>
      <c r="IDC39" s="12"/>
      <c r="IDD39" s="12"/>
      <c r="IDE39" s="12"/>
      <c r="IDF39" s="12"/>
      <c r="IDG39" s="12"/>
      <c r="IDH39" s="12"/>
      <c r="IDI39" s="12"/>
      <c r="IDJ39" s="12"/>
      <c r="IDK39" s="12"/>
      <c r="IDL39" s="12"/>
      <c r="IDM39" s="12"/>
      <c r="IDN39" s="12"/>
      <c r="IDO39" s="12"/>
      <c r="IDP39" s="12"/>
      <c r="IDQ39" s="12"/>
      <c r="IDR39" s="12"/>
      <c r="IDS39" s="12"/>
      <c r="IDT39" s="12"/>
      <c r="IDU39" s="12"/>
      <c r="IDV39" s="12"/>
      <c r="IDW39" s="12"/>
      <c r="IDX39" s="12"/>
      <c r="IDY39" s="12"/>
      <c r="IDZ39" s="12"/>
      <c r="IEA39" s="12"/>
      <c r="IEB39" s="12"/>
      <c r="IEC39" s="12"/>
      <c r="IED39" s="12"/>
      <c r="IEE39" s="12"/>
      <c r="IEF39" s="12"/>
      <c r="IEG39" s="12"/>
      <c r="IEH39" s="12"/>
      <c r="IEI39" s="12"/>
      <c r="IEJ39" s="12"/>
      <c r="IEK39" s="12"/>
      <c r="IEL39" s="12"/>
      <c r="IEM39" s="12"/>
      <c r="IEN39" s="12"/>
      <c r="IEO39" s="12"/>
      <c r="IEP39" s="12"/>
      <c r="IEQ39" s="12"/>
      <c r="IER39" s="12"/>
      <c r="IES39" s="12"/>
      <c r="IET39" s="12"/>
      <c r="IEU39" s="12"/>
      <c r="IEV39" s="12"/>
      <c r="IEW39" s="12"/>
      <c r="IEX39" s="12"/>
      <c r="IEY39" s="12"/>
      <c r="IEZ39" s="12"/>
      <c r="IFA39" s="12"/>
      <c r="IFB39" s="12"/>
      <c r="IFC39" s="12"/>
      <c r="IFD39" s="12"/>
      <c r="IFE39" s="12"/>
      <c r="IFF39" s="12"/>
      <c r="IFG39" s="12"/>
      <c r="IFH39" s="12"/>
      <c r="IFI39" s="12"/>
      <c r="IFJ39" s="12"/>
      <c r="IFK39" s="12"/>
      <c r="IFL39" s="12"/>
      <c r="IFM39" s="12"/>
      <c r="IFN39" s="12"/>
      <c r="IFO39" s="12"/>
      <c r="IFP39" s="12"/>
      <c r="IFQ39" s="12"/>
      <c r="IFR39" s="12"/>
      <c r="IFS39" s="12"/>
      <c r="IFT39" s="12"/>
      <c r="IFU39" s="12"/>
      <c r="IFV39" s="12"/>
      <c r="IFW39" s="12"/>
      <c r="IFX39" s="12"/>
      <c r="IFY39" s="12"/>
      <c r="IFZ39" s="12"/>
      <c r="IGA39" s="12"/>
      <c r="IGB39" s="12"/>
      <c r="IGC39" s="12"/>
      <c r="IGD39" s="12"/>
      <c r="IGE39" s="12"/>
      <c r="IGF39" s="12"/>
      <c r="IGG39" s="12"/>
      <c r="IGH39" s="12"/>
      <c r="IGI39" s="12"/>
      <c r="IGJ39" s="12"/>
      <c r="IGK39" s="12"/>
      <c r="IGL39" s="12"/>
      <c r="IGM39" s="12"/>
      <c r="IGN39" s="12"/>
      <c r="IGO39" s="12"/>
      <c r="IGP39" s="12"/>
      <c r="IGQ39" s="12"/>
      <c r="IGR39" s="12"/>
      <c r="IGS39" s="12"/>
      <c r="IGT39" s="12"/>
      <c r="IGU39" s="12"/>
      <c r="IGV39" s="12"/>
      <c r="IGW39" s="12"/>
      <c r="IGX39" s="12"/>
      <c r="IGY39" s="12"/>
      <c r="IGZ39" s="12"/>
      <c r="IHA39" s="12"/>
      <c r="IHB39" s="12"/>
      <c r="IHC39" s="12"/>
      <c r="IHD39" s="12"/>
      <c r="IHE39" s="12"/>
      <c r="IHF39" s="12"/>
      <c r="IHG39" s="12"/>
      <c r="IHH39" s="12"/>
      <c r="IHI39" s="12"/>
      <c r="IHJ39" s="12"/>
      <c r="IHK39" s="12"/>
      <c r="IHL39" s="12"/>
      <c r="IHM39" s="12"/>
      <c r="IHN39" s="12"/>
      <c r="IHO39" s="12"/>
      <c r="IHP39" s="12"/>
      <c r="IHQ39" s="12"/>
      <c r="IHR39" s="12"/>
      <c r="IHS39" s="12"/>
      <c r="IHT39" s="12"/>
      <c r="IHU39" s="12"/>
      <c r="IHV39" s="12"/>
      <c r="IHW39" s="12"/>
      <c r="IHX39" s="12"/>
      <c r="IHY39" s="12"/>
      <c r="IHZ39" s="12"/>
      <c r="IIA39" s="12"/>
      <c r="IIB39" s="12"/>
      <c r="IIC39" s="12"/>
      <c r="IID39" s="12"/>
      <c r="IIE39" s="12"/>
      <c r="IIF39" s="12"/>
      <c r="IIG39" s="12"/>
      <c r="IIH39" s="12"/>
      <c r="III39" s="12"/>
      <c r="IIJ39" s="12"/>
      <c r="IIK39" s="12"/>
      <c r="IIL39" s="12"/>
      <c r="IIM39" s="12"/>
      <c r="IIN39" s="12"/>
      <c r="IIO39" s="12"/>
      <c r="IIP39" s="12"/>
      <c r="IIQ39" s="12"/>
      <c r="IIR39" s="12"/>
      <c r="IIS39" s="12"/>
      <c r="IIT39" s="12"/>
      <c r="IIU39" s="12"/>
      <c r="IIV39" s="12"/>
      <c r="IIW39" s="12"/>
      <c r="IIX39" s="12"/>
      <c r="IIY39" s="12"/>
      <c r="IIZ39" s="12"/>
      <c r="IJA39" s="12"/>
      <c r="IJB39" s="12"/>
      <c r="IJC39" s="12"/>
      <c r="IJD39" s="12"/>
      <c r="IJE39" s="12"/>
      <c r="IJF39" s="12"/>
      <c r="IJG39" s="12"/>
      <c r="IJH39" s="12"/>
      <c r="IJI39" s="12"/>
      <c r="IJJ39" s="12"/>
      <c r="IJK39" s="12"/>
      <c r="IJL39" s="12"/>
      <c r="IJM39" s="12"/>
      <c r="IJN39" s="12"/>
      <c r="IJO39" s="12"/>
      <c r="IJP39" s="12"/>
      <c r="IJQ39" s="12"/>
      <c r="IJR39" s="12"/>
      <c r="IJS39" s="12"/>
      <c r="IJT39" s="12"/>
      <c r="IJU39" s="12"/>
      <c r="IJV39" s="12"/>
      <c r="IJW39" s="12"/>
      <c r="IJX39" s="12"/>
      <c r="IJY39" s="12"/>
      <c r="IJZ39" s="12"/>
      <c r="IKA39" s="12"/>
      <c r="IKB39" s="12"/>
      <c r="IKC39" s="12"/>
      <c r="IKD39" s="12"/>
      <c r="IKE39" s="12"/>
      <c r="IKF39" s="12"/>
      <c r="IKG39" s="12"/>
      <c r="IKH39" s="12"/>
      <c r="IKI39" s="12"/>
      <c r="IKJ39" s="12"/>
      <c r="IKK39" s="12"/>
      <c r="IKL39" s="12"/>
      <c r="IKM39" s="12"/>
      <c r="IKN39" s="12"/>
      <c r="IKO39" s="12"/>
      <c r="IKP39" s="12"/>
      <c r="IKQ39" s="12"/>
      <c r="IKR39" s="12"/>
      <c r="IKS39" s="12"/>
      <c r="IKT39" s="12"/>
      <c r="IKU39" s="12"/>
      <c r="IKV39" s="12"/>
      <c r="IKW39" s="12"/>
      <c r="IKX39" s="12"/>
      <c r="IKY39" s="12"/>
      <c r="IKZ39" s="12"/>
      <c r="ILA39" s="12"/>
      <c r="ILB39" s="12"/>
      <c r="ILC39" s="12"/>
      <c r="ILD39" s="12"/>
      <c r="ILE39" s="12"/>
      <c r="ILF39" s="12"/>
      <c r="ILG39" s="12"/>
      <c r="ILH39" s="12"/>
      <c r="ILI39" s="12"/>
      <c r="ILJ39" s="12"/>
      <c r="ILK39" s="12"/>
      <c r="ILL39" s="12"/>
      <c r="ILM39" s="12"/>
      <c r="ILN39" s="12"/>
      <c r="ILO39" s="12"/>
      <c r="ILP39" s="12"/>
      <c r="ILQ39" s="12"/>
      <c r="ILR39" s="12"/>
      <c r="ILS39" s="12"/>
      <c r="ILT39" s="12"/>
      <c r="ILU39" s="12"/>
      <c r="ILV39" s="12"/>
      <c r="ILW39" s="12"/>
      <c r="ILX39" s="12"/>
      <c r="ILY39" s="12"/>
      <c r="ILZ39" s="12"/>
      <c r="IMA39" s="12"/>
      <c r="IMB39" s="12"/>
      <c r="IMC39" s="12"/>
      <c r="IMD39" s="12"/>
      <c r="IME39" s="12"/>
      <c r="IMF39" s="12"/>
      <c r="IMG39" s="12"/>
      <c r="IMH39" s="12"/>
      <c r="IMI39" s="12"/>
      <c r="IMJ39" s="12"/>
      <c r="IMK39" s="12"/>
      <c r="IML39" s="12"/>
      <c r="IMM39" s="12"/>
      <c r="IMN39" s="12"/>
      <c r="IMO39" s="12"/>
      <c r="IMP39" s="12"/>
      <c r="IMQ39" s="12"/>
      <c r="IMR39" s="12"/>
      <c r="IMS39" s="12"/>
      <c r="IMT39" s="12"/>
      <c r="IMU39" s="12"/>
      <c r="IMV39" s="12"/>
      <c r="IMW39" s="12"/>
      <c r="IMX39" s="12"/>
      <c r="IMY39" s="12"/>
      <c r="IMZ39" s="12"/>
      <c r="INA39" s="12"/>
      <c r="INB39" s="12"/>
      <c r="INC39" s="12"/>
      <c r="IND39" s="12"/>
      <c r="INE39" s="12"/>
      <c r="INF39" s="12"/>
      <c r="ING39" s="12"/>
      <c r="INH39" s="12"/>
      <c r="INI39" s="12"/>
      <c r="INJ39" s="12"/>
      <c r="INK39" s="12"/>
      <c r="INL39" s="12"/>
      <c r="INM39" s="12"/>
      <c r="INN39" s="12"/>
      <c r="INO39" s="12"/>
      <c r="INP39" s="12"/>
      <c r="INQ39" s="12"/>
      <c r="INR39" s="12"/>
      <c r="INS39" s="12"/>
      <c r="INT39" s="12"/>
      <c r="INU39" s="12"/>
      <c r="INV39" s="12"/>
      <c r="INW39" s="12"/>
      <c r="INX39" s="12"/>
      <c r="INY39" s="12"/>
      <c r="INZ39" s="12"/>
      <c r="IOA39" s="12"/>
      <c r="IOB39" s="12"/>
      <c r="IOC39" s="12"/>
      <c r="IOD39" s="12"/>
      <c r="IOE39" s="12"/>
      <c r="IOF39" s="12"/>
      <c r="IOG39" s="12"/>
      <c r="IOH39" s="12"/>
      <c r="IOI39" s="12"/>
      <c r="IOJ39" s="12"/>
      <c r="IOK39" s="12"/>
      <c r="IOL39" s="12"/>
      <c r="IOM39" s="12"/>
      <c r="ION39" s="12"/>
      <c r="IOO39" s="12"/>
      <c r="IOP39" s="12"/>
      <c r="IOQ39" s="12"/>
      <c r="IOR39" s="12"/>
      <c r="IOS39" s="12"/>
      <c r="IOT39" s="12"/>
      <c r="IOU39" s="12"/>
      <c r="IOV39" s="12"/>
      <c r="IOW39" s="12"/>
      <c r="IOX39" s="12"/>
      <c r="IOY39" s="12"/>
      <c r="IOZ39" s="12"/>
      <c r="IPA39" s="12"/>
      <c r="IPB39" s="12"/>
      <c r="IPC39" s="12"/>
      <c r="IPD39" s="12"/>
      <c r="IPE39" s="12"/>
      <c r="IPF39" s="12"/>
      <c r="IPG39" s="12"/>
      <c r="IPH39" s="12"/>
      <c r="IPI39" s="12"/>
      <c r="IPJ39" s="12"/>
      <c r="IPK39" s="12"/>
      <c r="IPL39" s="12"/>
      <c r="IPM39" s="12"/>
      <c r="IPN39" s="12"/>
      <c r="IPO39" s="12"/>
      <c r="IPP39" s="12"/>
      <c r="IPQ39" s="12"/>
      <c r="IPR39" s="12"/>
      <c r="IPS39" s="12"/>
      <c r="IPT39" s="12"/>
      <c r="IPU39" s="12"/>
      <c r="IPV39" s="12"/>
      <c r="IPW39" s="12"/>
      <c r="IPX39" s="12"/>
      <c r="IPY39" s="12"/>
      <c r="IPZ39" s="12"/>
      <c r="IQA39" s="12"/>
      <c r="IQB39" s="12"/>
      <c r="IQC39" s="12"/>
      <c r="IQD39" s="12"/>
      <c r="IQE39" s="12"/>
      <c r="IQF39" s="12"/>
      <c r="IQG39" s="12"/>
      <c r="IQH39" s="12"/>
      <c r="IQI39" s="12"/>
      <c r="IQJ39" s="12"/>
      <c r="IQK39" s="12"/>
      <c r="IQL39" s="12"/>
      <c r="IQM39" s="12"/>
      <c r="IQN39" s="12"/>
      <c r="IQO39" s="12"/>
      <c r="IQP39" s="12"/>
      <c r="IQQ39" s="12"/>
      <c r="IQR39" s="12"/>
      <c r="IQS39" s="12"/>
      <c r="IQT39" s="12"/>
      <c r="IQU39" s="12"/>
      <c r="IQV39" s="12"/>
      <c r="IQW39" s="12"/>
      <c r="IQX39" s="12"/>
      <c r="IQY39" s="12"/>
      <c r="IQZ39" s="12"/>
      <c r="IRA39" s="12"/>
      <c r="IRB39" s="12"/>
      <c r="IRC39" s="12"/>
      <c r="IRD39" s="12"/>
      <c r="IRE39" s="12"/>
      <c r="IRF39" s="12"/>
      <c r="IRG39" s="12"/>
      <c r="IRH39" s="12"/>
      <c r="IRI39" s="12"/>
      <c r="IRJ39" s="12"/>
      <c r="IRK39" s="12"/>
      <c r="IRL39" s="12"/>
      <c r="IRM39" s="12"/>
      <c r="IRN39" s="12"/>
      <c r="IRO39" s="12"/>
      <c r="IRP39" s="12"/>
      <c r="IRQ39" s="12"/>
      <c r="IRR39" s="12"/>
      <c r="IRS39" s="12"/>
      <c r="IRT39" s="12"/>
      <c r="IRU39" s="12"/>
      <c r="IRV39" s="12"/>
      <c r="IRW39" s="12"/>
      <c r="IRX39" s="12"/>
      <c r="IRY39" s="12"/>
      <c r="IRZ39" s="12"/>
      <c r="ISA39" s="12"/>
      <c r="ISB39" s="12"/>
      <c r="ISC39" s="12"/>
      <c r="ISD39" s="12"/>
      <c r="ISE39" s="12"/>
      <c r="ISF39" s="12"/>
      <c r="ISG39" s="12"/>
      <c r="ISH39" s="12"/>
      <c r="ISI39" s="12"/>
      <c r="ISJ39" s="12"/>
      <c r="ISK39" s="12"/>
      <c r="ISL39" s="12"/>
      <c r="ISM39" s="12"/>
      <c r="ISN39" s="12"/>
      <c r="ISO39" s="12"/>
      <c r="ISP39" s="12"/>
      <c r="ISQ39" s="12"/>
      <c r="ISR39" s="12"/>
      <c r="ISS39" s="12"/>
      <c r="IST39" s="12"/>
      <c r="ISU39" s="12"/>
      <c r="ISV39" s="12"/>
      <c r="ISW39" s="12"/>
      <c r="ISX39" s="12"/>
      <c r="ISY39" s="12"/>
      <c r="ISZ39" s="12"/>
      <c r="ITA39" s="12"/>
      <c r="ITB39" s="12"/>
      <c r="ITC39" s="12"/>
      <c r="ITD39" s="12"/>
      <c r="ITE39" s="12"/>
      <c r="ITF39" s="12"/>
      <c r="ITG39" s="12"/>
      <c r="ITH39" s="12"/>
      <c r="ITI39" s="12"/>
      <c r="ITJ39" s="12"/>
      <c r="ITK39" s="12"/>
      <c r="ITL39" s="12"/>
      <c r="ITM39" s="12"/>
      <c r="ITN39" s="12"/>
      <c r="ITO39" s="12"/>
      <c r="ITP39" s="12"/>
      <c r="ITQ39" s="12"/>
      <c r="ITR39" s="12"/>
      <c r="ITS39" s="12"/>
      <c r="ITT39" s="12"/>
      <c r="ITU39" s="12"/>
      <c r="ITV39" s="12"/>
      <c r="ITW39" s="12"/>
      <c r="ITX39" s="12"/>
      <c r="ITY39" s="12"/>
      <c r="ITZ39" s="12"/>
      <c r="IUA39" s="12"/>
      <c r="IUB39" s="12"/>
      <c r="IUC39" s="12"/>
      <c r="IUD39" s="12"/>
      <c r="IUE39" s="12"/>
      <c r="IUF39" s="12"/>
      <c r="IUG39" s="12"/>
      <c r="IUH39" s="12"/>
      <c r="IUI39" s="12"/>
      <c r="IUJ39" s="12"/>
      <c r="IUK39" s="12"/>
      <c r="IUL39" s="12"/>
      <c r="IUM39" s="12"/>
      <c r="IUN39" s="12"/>
      <c r="IUO39" s="12"/>
      <c r="IUP39" s="12"/>
      <c r="IUQ39" s="12"/>
      <c r="IUR39" s="12"/>
      <c r="IUS39" s="12"/>
      <c r="IUT39" s="12"/>
      <c r="IUU39" s="12"/>
      <c r="IUV39" s="12"/>
      <c r="IUW39" s="12"/>
      <c r="IUX39" s="12"/>
      <c r="IUY39" s="12"/>
      <c r="IUZ39" s="12"/>
      <c r="IVA39" s="12"/>
      <c r="IVB39" s="12"/>
      <c r="IVC39" s="12"/>
      <c r="IVD39" s="12"/>
      <c r="IVE39" s="12"/>
      <c r="IVF39" s="12"/>
      <c r="IVG39" s="12"/>
      <c r="IVH39" s="12"/>
      <c r="IVI39" s="12"/>
      <c r="IVJ39" s="12"/>
      <c r="IVK39" s="12"/>
      <c r="IVL39" s="12"/>
      <c r="IVM39" s="12"/>
      <c r="IVN39" s="12"/>
      <c r="IVO39" s="12"/>
      <c r="IVP39" s="12"/>
      <c r="IVQ39" s="12"/>
      <c r="IVR39" s="12"/>
      <c r="IVS39" s="12"/>
      <c r="IVT39" s="12"/>
      <c r="IVU39" s="12"/>
      <c r="IVV39" s="12"/>
      <c r="IVW39" s="12"/>
      <c r="IVX39" s="12"/>
      <c r="IVY39" s="12"/>
      <c r="IVZ39" s="12"/>
      <c r="IWA39" s="12"/>
      <c r="IWB39" s="12"/>
      <c r="IWC39" s="12"/>
      <c r="IWD39" s="12"/>
      <c r="IWE39" s="12"/>
      <c r="IWF39" s="12"/>
      <c r="IWG39" s="12"/>
      <c r="IWH39" s="12"/>
      <c r="IWI39" s="12"/>
      <c r="IWJ39" s="12"/>
      <c r="IWK39" s="12"/>
      <c r="IWL39" s="12"/>
      <c r="IWM39" s="12"/>
      <c r="IWN39" s="12"/>
      <c r="IWO39" s="12"/>
      <c r="IWP39" s="12"/>
      <c r="IWQ39" s="12"/>
      <c r="IWR39" s="12"/>
      <c r="IWS39" s="12"/>
      <c r="IWT39" s="12"/>
      <c r="IWU39" s="12"/>
      <c r="IWV39" s="12"/>
      <c r="IWW39" s="12"/>
      <c r="IWX39" s="12"/>
      <c r="IWY39" s="12"/>
      <c r="IWZ39" s="12"/>
      <c r="IXA39" s="12"/>
      <c r="IXB39" s="12"/>
      <c r="IXC39" s="12"/>
      <c r="IXD39" s="12"/>
      <c r="IXE39" s="12"/>
      <c r="IXF39" s="12"/>
      <c r="IXG39" s="12"/>
      <c r="IXH39" s="12"/>
      <c r="IXI39" s="12"/>
      <c r="IXJ39" s="12"/>
      <c r="IXK39" s="12"/>
      <c r="IXL39" s="12"/>
      <c r="IXM39" s="12"/>
      <c r="IXN39" s="12"/>
      <c r="IXO39" s="12"/>
      <c r="IXP39" s="12"/>
      <c r="IXQ39" s="12"/>
      <c r="IXR39" s="12"/>
      <c r="IXS39" s="12"/>
      <c r="IXT39" s="12"/>
      <c r="IXU39" s="12"/>
      <c r="IXV39" s="12"/>
      <c r="IXW39" s="12"/>
      <c r="IXX39" s="12"/>
      <c r="IXY39" s="12"/>
      <c r="IXZ39" s="12"/>
      <c r="IYA39" s="12"/>
      <c r="IYB39" s="12"/>
      <c r="IYC39" s="12"/>
      <c r="IYD39" s="12"/>
      <c r="IYE39" s="12"/>
      <c r="IYF39" s="12"/>
      <c r="IYG39" s="12"/>
      <c r="IYH39" s="12"/>
      <c r="IYI39" s="12"/>
      <c r="IYJ39" s="12"/>
      <c r="IYK39" s="12"/>
      <c r="IYL39" s="12"/>
      <c r="IYM39" s="12"/>
      <c r="IYN39" s="12"/>
      <c r="IYO39" s="12"/>
      <c r="IYP39" s="12"/>
      <c r="IYQ39" s="12"/>
      <c r="IYR39" s="12"/>
      <c r="IYS39" s="12"/>
      <c r="IYT39" s="12"/>
      <c r="IYU39" s="12"/>
      <c r="IYV39" s="12"/>
      <c r="IYW39" s="12"/>
      <c r="IYX39" s="12"/>
      <c r="IYY39" s="12"/>
      <c r="IYZ39" s="12"/>
      <c r="IZA39" s="12"/>
      <c r="IZB39" s="12"/>
      <c r="IZC39" s="12"/>
      <c r="IZD39" s="12"/>
      <c r="IZE39" s="12"/>
      <c r="IZF39" s="12"/>
      <c r="IZG39" s="12"/>
      <c r="IZH39" s="12"/>
      <c r="IZI39" s="12"/>
      <c r="IZJ39" s="12"/>
      <c r="IZK39" s="12"/>
      <c r="IZL39" s="12"/>
      <c r="IZM39" s="12"/>
      <c r="IZN39" s="12"/>
      <c r="IZO39" s="12"/>
      <c r="IZP39" s="12"/>
      <c r="IZQ39" s="12"/>
      <c r="IZR39" s="12"/>
      <c r="IZS39" s="12"/>
      <c r="IZT39" s="12"/>
      <c r="IZU39" s="12"/>
      <c r="IZV39" s="12"/>
      <c r="IZW39" s="12"/>
      <c r="IZX39" s="12"/>
      <c r="IZY39" s="12"/>
      <c r="IZZ39" s="12"/>
      <c r="JAA39" s="12"/>
      <c r="JAB39" s="12"/>
      <c r="JAC39" s="12"/>
      <c r="JAD39" s="12"/>
      <c r="JAE39" s="12"/>
      <c r="JAF39" s="12"/>
      <c r="JAG39" s="12"/>
      <c r="JAH39" s="12"/>
      <c r="JAI39" s="12"/>
      <c r="JAJ39" s="12"/>
      <c r="JAK39" s="12"/>
      <c r="JAL39" s="12"/>
      <c r="JAM39" s="12"/>
      <c r="JAN39" s="12"/>
      <c r="JAO39" s="12"/>
      <c r="JAP39" s="12"/>
      <c r="JAQ39" s="12"/>
      <c r="JAR39" s="12"/>
      <c r="JAS39" s="12"/>
      <c r="JAT39" s="12"/>
      <c r="JAU39" s="12"/>
      <c r="JAV39" s="12"/>
      <c r="JAW39" s="12"/>
      <c r="JAX39" s="12"/>
      <c r="JAY39" s="12"/>
      <c r="JAZ39" s="12"/>
      <c r="JBA39" s="12"/>
      <c r="JBB39" s="12"/>
      <c r="JBC39" s="12"/>
      <c r="JBD39" s="12"/>
      <c r="JBE39" s="12"/>
      <c r="JBF39" s="12"/>
      <c r="JBG39" s="12"/>
      <c r="JBH39" s="12"/>
      <c r="JBI39" s="12"/>
      <c r="JBJ39" s="12"/>
      <c r="JBK39" s="12"/>
      <c r="JBL39" s="12"/>
      <c r="JBM39" s="12"/>
      <c r="JBN39" s="12"/>
      <c r="JBO39" s="12"/>
      <c r="JBP39" s="12"/>
      <c r="JBQ39" s="12"/>
      <c r="JBR39" s="12"/>
      <c r="JBS39" s="12"/>
      <c r="JBT39" s="12"/>
      <c r="JBU39" s="12"/>
      <c r="JBV39" s="12"/>
      <c r="JBW39" s="12"/>
      <c r="JBX39" s="12"/>
      <c r="JBY39" s="12"/>
      <c r="JBZ39" s="12"/>
      <c r="JCA39" s="12"/>
      <c r="JCB39" s="12"/>
      <c r="JCC39" s="12"/>
      <c r="JCD39" s="12"/>
      <c r="JCE39" s="12"/>
      <c r="JCF39" s="12"/>
      <c r="JCG39" s="12"/>
      <c r="JCH39" s="12"/>
      <c r="JCI39" s="12"/>
      <c r="JCJ39" s="12"/>
      <c r="JCK39" s="12"/>
      <c r="JCL39" s="12"/>
      <c r="JCM39" s="12"/>
      <c r="JCN39" s="12"/>
      <c r="JCO39" s="12"/>
      <c r="JCP39" s="12"/>
      <c r="JCQ39" s="12"/>
      <c r="JCR39" s="12"/>
      <c r="JCS39" s="12"/>
      <c r="JCT39" s="12"/>
      <c r="JCU39" s="12"/>
      <c r="JCV39" s="12"/>
      <c r="JCW39" s="12"/>
      <c r="JCX39" s="12"/>
      <c r="JCY39" s="12"/>
      <c r="JCZ39" s="12"/>
      <c r="JDA39" s="12"/>
      <c r="JDB39" s="12"/>
      <c r="JDC39" s="12"/>
      <c r="JDD39" s="12"/>
      <c r="JDE39" s="12"/>
      <c r="JDF39" s="12"/>
      <c r="JDG39" s="12"/>
      <c r="JDH39" s="12"/>
      <c r="JDI39" s="12"/>
      <c r="JDJ39" s="12"/>
      <c r="JDK39" s="12"/>
      <c r="JDL39" s="12"/>
      <c r="JDM39" s="12"/>
      <c r="JDN39" s="12"/>
      <c r="JDO39" s="12"/>
      <c r="JDP39" s="12"/>
      <c r="JDQ39" s="12"/>
      <c r="JDR39" s="12"/>
      <c r="JDS39" s="12"/>
      <c r="JDT39" s="12"/>
      <c r="JDU39" s="12"/>
      <c r="JDV39" s="12"/>
      <c r="JDW39" s="12"/>
      <c r="JDX39" s="12"/>
      <c r="JDY39" s="12"/>
      <c r="JDZ39" s="12"/>
      <c r="JEA39" s="12"/>
      <c r="JEB39" s="12"/>
      <c r="JEC39" s="12"/>
      <c r="JED39" s="12"/>
      <c r="JEE39" s="12"/>
      <c r="JEF39" s="12"/>
      <c r="JEG39" s="12"/>
      <c r="JEH39" s="12"/>
      <c r="JEI39" s="12"/>
      <c r="JEJ39" s="12"/>
      <c r="JEK39" s="12"/>
      <c r="JEL39" s="12"/>
      <c r="JEM39" s="12"/>
      <c r="JEN39" s="12"/>
      <c r="JEO39" s="12"/>
      <c r="JEP39" s="12"/>
      <c r="JEQ39" s="12"/>
      <c r="JER39" s="12"/>
      <c r="JES39" s="12"/>
      <c r="JET39" s="12"/>
      <c r="JEU39" s="12"/>
      <c r="JEV39" s="12"/>
      <c r="JEW39" s="12"/>
      <c r="JEX39" s="12"/>
      <c r="JEY39" s="12"/>
      <c r="JEZ39" s="12"/>
      <c r="JFA39" s="12"/>
      <c r="JFB39" s="12"/>
      <c r="JFC39" s="12"/>
      <c r="JFD39" s="12"/>
      <c r="JFE39" s="12"/>
      <c r="JFF39" s="12"/>
      <c r="JFG39" s="12"/>
      <c r="JFH39" s="12"/>
      <c r="JFI39" s="12"/>
      <c r="JFJ39" s="12"/>
      <c r="JFK39" s="12"/>
      <c r="JFL39" s="12"/>
      <c r="JFM39" s="12"/>
      <c r="JFN39" s="12"/>
      <c r="JFO39" s="12"/>
      <c r="JFP39" s="12"/>
      <c r="JFQ39" s="12"/>
      <c r="JFR39" s="12"/>
      <c r="JFS39" s="12"/>
      <c r="JFT39" s="12"/>
      <c r="JFU39" s="12"/>
      <c r="JFV39" s="12"/>
      <c r="JFW39" s="12"/>
      <c r="JFX39" s="12"/>
      <c r="JFY39" s="12"/>
      <c r="JFZ39" s="12"/>
      <c r="JGA39" s="12"/>
      <c r="JGB39" s="12"/>
      <c r="JGC39" s="12"/>
      <c r="JGD39" s="12"/>
      <c r="JGE39" s="12"/>
      <c r="JGF39" s="12"/>
      <c r="JGG39" s="12"/>
      <c r="JGH39" s="12"/>
      <c r="JGI39" s="12"/>
      <c r="JGJ39" s="12"/>
      <c r="JGK39" s="12"/>
      <c r="JGL39" s="12"/>
      <c r="JGM39" s="12"/>
      <c r="JGN39" s="12"/>
      <c r="JGO39" s="12"/>
      <c r="JGP39" s="12"/>
      <c r="JGQ39" s="12"/>
      <c r="JGR39" s="12"/>
      <c r="JGS39" s="12"/>
      <c r="JGT39" s="12"/>
      <c r="JGU39" s="12"/>
      <c r="JGV39" s="12"/>
      <c r="JGW39" s="12"/>
      <c r="JGX39" s="12"/>
      <c r="JGY39" s="12"/>
      <c r="JGZ39" s="12"/>
      <c r="JHA39" s="12"/>
      <c r="JHB39" s="12"/>
      <c r="JHC39" s="12"/>
      <c r="JHD39" s="12"/>
      <c r="JHE39" s="12"/>
      <c r="JHF39" s="12"/>
      <c r="JHG39" s="12"/>
      <c r="JHH39" s="12"/>
      <c r="JHI39" s="12"/>
      <c r="JHJ39" s="12"/>
      <c r="JHK39" s="12"/>
      <c r="JHL39" s="12"/>
      <c r="JHM39" s="12"/>
      <c r="JHN39" s="12"/>
      <c r="JHO39" s="12"/>
      <c r="JHP39" s="12"/>
      <c r="JHQ39" s="12"/>
      <c r="JHR39" s="12"/>
      <c r="JHS39" s="12"/>
      <c r="JHT39" s="12"/>
      <c r="JHU39" s="12"/>
      <c r="JHV39" s="12"/>
      <c r="JHW39" s="12"/>
      <c r="JHX39" s="12"/>
      <c r="JHY39" s="12"/>
      <c r="JHZ39" s="12"/>
      <c r="JIA39" s="12"/>
      <c r="JIB39" s="12"/>
      <c r="JIC39" s="12"/>
      <c r="JID39" s="12"/>
      <c r="JIE39" s="12"/>
      <c r="JIF39" s="12"/>
      <c r="JIG39" s="12"/>
      <c r="JIH39" s="12"/>
      <c r="JII39" s="12"/>
      <c r="JIJ39" s="12"/>
      <c r="JIK39" s="12"/>
      <c r="JIL39" s="12"/>
      <c r="JIM39" s="12"/>
      <c r="JIN39" s="12"/>
      <c r="JIO39" s="12"/>
      <c r="JIP39" s="12"/>
      <c r="JIQ39" s="12"/>
      <c r="JIR39" s="12"/>
      <c r="JIS39" s="12"/>
      <c r="JIT39" s="12"/>
      <c r="JIU39" s="12"/>
      <c r="JIV39" s="12"/>
      <c r="JIW39" s="12"/>
      <c r="JIX39" s="12"/>
      <c r="JIY39" s="12"/>
      <c r="JIZ39" s="12"/>
      <c r="JJA39" s="12"/>
      <c r="JJB39" s="12"/>
      <c r="JJC39" s="12"/>
      <c r="JJD39" s="12"/>
      <c r="JJE39" s="12"/>
      <c r="JJF39" s="12"/>
      <c r="JJG39" s="12"/>
      <c r="JJH39" s="12"/>
      <c r="JJI39" s="12"/>
      <c r="JJJ39" s="12"/>
      <c r="JJK39" s="12"/>
      <c r="JJL39" s="12"/>
      <c r="JJM39" s="12"/>
      <c r="JJN39" s="12"/>
      <c r="JJO39" s="12"/>
      <c r="JJP39" s="12"/>
      <c r="JJQ39" s="12"/>
      <c r="JJR39" s="12"/>
      <c r="JJS39" s="12"/>
      <c r="JJT39" s="12"/>
      <c r="JJU39" s="12"/>
      <c r="JJV39" s="12"/>
      <c r="JJW39" s="12"/>
      <c r="JJX39" s="12"/>
      <c r="JJY39" s="12"/>
      <c r="JJZ39" s="12"/>
      <c r="JKA39" s="12"/>
      <c r="JKB39" s="12"/>
      <c r="JKC39" s="12"/>
      <c r="JKD39" s="12"/>
      <c r="JKE39" s="12"/>
      <c r="JKF39" s="12"/>
      <c r="JKG39" s="12"/>
      <c r="JKH39" s="12"/>
      <c r="JKI39" s="12"/>
      <c r="JKJ39" s="12"/>
      <c r="JKK39" s="12"/>
      <c r="JKL39" s="12"/>
      <c r="JKM39" s="12"/>
      <c r="JKN39" s="12"/>
      <c r="JKO39" s="12"/>
      <c r="JKP39" s="12"/>
      <c r="JKQ39" s="12"/>
      <c r="JKR39" s="12"/>
      <c r="JKS39" s="12"/>
      <c r="JKT39" s="12"/>
      <c r="JKU39" s="12"/>
      <c r="JKV39" s="12"/>
      <c r="JKW39" s="12"/>
      <c r="JKX39" s="12"/>
      <c r="JKY39" s="12"/>
      <c r="JKZ39" s="12"/>
      <c r="JLA39" s="12"/>
      <c r="JLB39" s="12"/>
      <c r="JLC39" s="12"/>
      <c r="JLD39" s="12"/>
      <c r="JLE39" s="12"/>
      <c r="JLF39" s="12"/>
      <c r="JLG39" s="12"/>
      <c r="JLH39" s="12"/>
      <c r="JLI39" s="12"/>
      <c r="JLJ39" s="12"/>
      <c r="JLK39" s="12"/>
      <c r="JLL39" s="12"/>
      <c r="JLM39" s="12"/>
      <c r="JLN39" s="12"/>
      <c r="JLO39" s="12"/>
      <c r="JLP39" s="12"/>
      <c r="JLQ39" s="12"/>
      <c r="JLR39" s="12"/>
      <c r="JLS39" s="12"/>
      <c r="JLT39" s="12"/>
      <c r="JLU39" s="12"/>
      <c r="JLV39" s="12"/>
      <c r="JLW39" s="12"/>
      <c r="JLX39" s="12"/>
      <c r="JLY39" s="12"/>
      <c r="JLZ39" s="12"/>
      <c r="JMA39" s="12"/>
      <c r="JMB39" s="12"/>
      <c r="JMC39" s="12"/>
      <c r="JMD39" s="12"/>
      <c r="JME39" s="12"/>
      <c r="JMF39" s="12"/>
      <c r="JMG39" s="12"/>
      <c r="JMH39" s="12"/>
      <c r="JMI39" s="12"/>
      <c r="JMJ39" s="12"/>
      <c r="JMK39" s="12"/>
      <c r="JML39" s="12"/>
      <c r="JMM39" s="12"/>
      <c r="JMN39" s="12"/>
      <c r="JMO39" s="12"/>
      <c r="JMP39" s="12"/>
      <c r="JMQ39" s="12"/>
      <c r="JMR39" s="12"/>
      <c r="JMS39" s="12"/>
      <c r="JMT39" s="12"/>
      <c r="JMU39" s="12"/>
      <c r="JMV39" s="12"/>
      <c r="JMW39" s="12"/>
      <c r="JMX39" s="12"/>
      <c r="JMY39" s="12"/>
      <c r="JMZ39" s="12"/>
      <c r="JNA39" s="12"/>
      <c r="JNB39" s="12"/>
      <c r="JNC39" s="12"/>
      <c r="JND39" s="12"/>
      <c r="JNE39" s="12"/>
      <c r="JNF39" s="12"/>
      <c r="JNG39" s="12"/>
      <c r="JNH39" s="12"/>
      <c r="JNI39" s="12"/>
      <c r="JNJ39" s="12"/>
      <c r="JNK39" s="12"/>
      <c r="JNL39" s="12"/>
      <c r="JNM39" s="12"/>
      <c r="JNN39" s="12"/>
      <c r="JNO39" s="12"/>
      <c r="JNP39" s="12"/>
      <c r="JNQ39" s="12"/>
      <c r="JNR39" s="12"/>
      <c r="JNS39" s="12"/>
      <c r="JNT39" s="12"/>
      <c r="JNU39" s="12"/>
      <c r="JNV39" s="12"/>
      <c r="JNW39" s="12"/>
      <c r="JNX39" s="12"/>
      <c r="JNY39" s="12"/>
      <c r="JNZ39" s="12"/>
      <c r="JOA39" s="12"/>
      <c r="JOB39" s="12"/>
      <c r="JOC39" s="12"/>
      <c r="JOD39" s="12"/>
      <c r="JOE39" s="12"/>
      <c r="JOF39" s="12"/>
      <c r="JOG39" s="12"/>
      <c r="JOH39" s="12"/>
      <c r="JOI39" s="12"/>
      <c r="JOJ39" s="12"/>
      <c r="JOK39" s="12"/>
      <c r="JOL39" s="12"/>
      <c r="JOM39" s="12"/>
      <c r="JON39" s="12"/>
      <c r="JOO39" s="12"/>
      <c r="JOP39" s="12"/>
      <c r="JOQ39" s="12"/>
      <c r="JOR39" s="12"/>
      <c r="JOS39" s="12"/>
      <c r="JOT39" s="12"/>
      <c r="JOU39" s="12"/>
      <c r="JOV39" s="12"/>
      <c r="JOW39" s="12"/>
      <c r="JOX39" s="12"/>
      <c r="JOY39" s="12"/>
      <c r="JOZ39" s="12"/>
      <c r="JPA39" s="12"/>
      <c r="JPB39" s="12"/>
      <c r="JPC39" s="12"/>
      <c r="JPD39" s="12"/>
      <c r="JPE39" s="12"/>
      <c r="JPF39" s="12"/>
      <c r="JPG39" s="12"/>
      <c r="JPH39" s="12"/>
      <c r="JPI39" s="12"/>
      <c r="JPJ39" s="12"/>
      <c r="JPK39" s="12"/>
      <c r="JPL39" s="12"/>
      <c r="JPM39" s="12"/>
      <c r="JPN39" s="12"/>
      <c r="JPO39" s="12"/>
      <c r="JPP39" s="12"/>
      <c r="JPQ39" s="12"/>
      <c r="JPR39" s="12"/>
      <c r="JPS39" s="12"/>
      <c r="JPT39" s="12"/>
      <c r="JPU39" s="12"/>
      <c r="JPV39" s="12"/>
      <c r="JPW39" s="12"/>
      <c r="JPX39" s="12"/>
      <c r="JPY39" s="12"/>
      <c r="JPZ39" s="12"/>
      <c r="JQA39" s="12"/>
      <c r="JQB39" s="12"/>
      <c r="JQC39" s="12"/>
      <c r="JQD39" s="12"/>
      <c r="JQE39" s="12"/>
      <c r="JQF39" s="12"/>
      <c r="JQG39" s="12"/>
      <c r="JQH39" s="12"/>
      <c r="JQI39" s="12"/>
      <c r="JQJ39" s="12"/>
      <c r="JQK39" s="12"/>
      <c r="JQL39" s="12"/>
      <c r="JQM39" s="12"/>
      <c r="JQN39" s="12"/>
      <c r="JQO39" s="12"/>
      <c r="JQP39" s="12"/>
      <c r="JQQ39" s="12"/>
      <c r="JQR39" s="12"/>
      <c r="JQS39" s="12"/>
      <c r="JQT39" s="12"/>
      <c r="JQU39" s="12"/>
      <c r="JQV39" s="12"/>
      <c r="JQW39" s="12"/>
      <c r="JQX39" s="12"/>
      <c r="JQY39" s="12"/>
      <c r="JQZ39" s="12"/>
      <c r="JRA39" s="12"/>
      <c r="JRB39" s="12"/>
      <c r="JRC39" s="12"/>
      <c r="JRD39" s="12"/>
      <c r="JRE39" s="12"/>
      <c r="JRF39" s="12"/>
      <c r="JRG39" s="12"/>
      <c r="JRH39" s="12"/>
      <c r="JRI39" s="12"/>
      <c r="JRJ39" s="12"/>
      <c r="JRK39" s="12"/>
      <c r="JRL39" s="12"/>
      <c r="JRM39" s="12"/>
      <c r="JRN39" s="12"/>
      <c r="JRO39" s="12"/>
      <c r="JRP39" s="12"/>
      <c r="JRQ39" s="12"/>
      <c r="JRR39" s="12"/>
      <c r="JRS39" s="12"/>
      <c r="JRT39" s="12"/>
      <c r="JRU39" s="12"/>
      <c r="JRV39" s="12"/>
      <c r="JRW39" s="12"/>
      <c r="JRX39" s="12"/>
      <c r="JRY39" s="12"/>
      <c r="JRZ39" s="12"/>
      <c r="JSA39" s="12"/>
      <c r="JSB39" s="12"/>
      <c r="JSC39" s="12"/>
      <c r="JSD39" s="12"/>
      <c r="JSE39" s="12"/>
      <c r="JSF39" s="12"/>
      <c r="JSG39" s="12"/>
      <c r="JSH39" s="12"/>
      <c r="JSI39" s="12"/>
      <c r="JSJ39" s="12"/>
      <c r="JSK39" s="12"/>
      <c r="JSL39" s="12"/>
      <c r="JSM39" s="12"/>
      <c r="JSN39" s="12"/>
      <c r="JSO39" s="12"/>
      <c r="JSP39" s="12"/>
      <c r="JSQ39" s="12"/>
      <c r="JSR39" s="12"/>
      <c r="JSS39" s="12"/>
      <c r="JST39" s="12"/>
      <c r="JSU39" s="12"/>
      <c r="JSV39" s="12"/>
      <c r="JSW39" s="12"/>
      <c r="JSX39" s="12"/>
      <c r="JSY39" s="12"/>
      <c r="JSZ39" s="12"/>
      <c r="JTA39" s="12"/>
      <c r="JTB39" s="12"/>
      <c r="JTC39" s="12"/>
      <c r="JTD39" s="12"/>
      <c r="JTE39" s="12"/>
      <c r="JTF39" s="12"/>
      <c r="JTG39" s="12"/>
      <c r="JTH39" s="12"/>
      <c r="JTI39" s="12"/>
      <c r="JTJ39" s="12"/>
      <c r="JTK39" s="12"/>
      <c r="JTL39" s="12"/>
      <c r="JTM39" s="12"/>
      <c r="JTN39" s="12"/>
      <c r="JTO39" s="12"/>
      <c r="JTP39" s="12"/>
      <c r="JTQ39" s="12"/>
      <c r="JTR39" s="12"/>
      <c r="JTS39" s="12"/>
      <c r="JTT39" s="12"/>
      <c r="JTU39" s="12"/>
      <c r="JTV39" s="12"/>
      <c r="JTW39" s="12"/>
      <c r="JTX39" s="12"/>
      <c r="JTY39" s="12"/>
      <c r="JTZ39" s="12"/>
      <c r="JUA39" s="12"/>
      <c r="JUB39" s="12"/>
      <c r="JUC39" s="12"/>
      <c r="JUD39" s="12"/>
      <c r="JUE39" s="12"/>
      <c r="JUF39" s="12"/>
      <c r="JUG39" s="12"/>
      <c r="JUH39" s="12"/>
      <c r="JUI39" s="12"/>
      <c r="JUJ39" s="12"/>
      <c r="JUK39" s="12"/>
      <c r="JUL39" s="12"/>
      <c r="JUM39" s="12"/>
      <c r="JUN39" s="12"/>
      <c r="JUO39" s="12"/>
      <c r="JUP39" s="12"/>
      <c r="JUQ39" s="12"/>
      <c r="JUR39" s="12"/>
      <c r="JUS39" s="12"/>
      <c r="JUT39" s="12"/>
      <c r="JUU39" s="12"/>
      <c r="JUV39" s="12"/>
      <c r="JUW39" s="12"/>
      <c r="JUX39" s="12"/>
      <c r="JUY39" s="12"/>
      <c r="JUZ39" s="12"/>
      <c r="JVA39" s="12"/>
      <c r="JVB39" s="12"/>
      <c r="JVC39" s="12"/>
      <c r="JVD39" s="12"/>
      <c r="JVE39" s="12"/>
      <c r="JVF39" s="12"/>
      <c r="JVG39" s="12"/>
      <c r="JVH39" s="12"/>
      <c r="JVI39" s="12"/>
      <c r="JVJ39" s="12"/>
      <c r="JVK39" s="12"/>
      <c r="JVL39" s="12"/>
      <c r="JVM39" s="12"/>
      <c r="JVN39" s="12"/>
      <c r="JVO39" s="12"/>
      <c r="JVP39" s="12"/>
      <c r="JVQ39" s="12"/>
      <c r="JVR39" s="12"/>
      <c r="JVS39" s="12"/>
      <c r="JVT39" s="12"/>
      <c r="JVU39" s="12"/>
      <c r="JVV39" s="12"/>
      <c r="JVW39" s="12"/>
      <c r="JVX39" s="12"/>
      <c r="JVY39" s="12"/>
      <c r="JVZ39" s="12"/>
      <c r="JWA39" s="12"/>
      <c r="JWB39" s="12"/>
      <c r="JWC39" s="12"/>
      <c r="JWD39" s="12"/>
      <c r="JWE39" s="12"/>
      <c r="JWF39" s="12"/>
      <c r="JWG39" s="12"/>
      <c r="JWH39" s="12"/>
      <c r="JWI39" s="12"/>
      <c r="JWJ39" s="12"/>
      <c r="JWK39" s="12"/>
      <c r="JWL39" s="12"/>
      <c r="JWM39" s="12"/>
      <c r="JWN39" s="12"/>
      <c r="JWO39" s="12"/>
      <c r="JWP39" s="12"/>
      <c r="JWQ39" s="12"/>
      <c r="JWR39" s="12"/>
      <c r="JWS39" s="12"/>
      <c r="JWT39" s="12"/>
      <c r="JWU39" s="12"/>
      <c r="JWV39" s="12"/>
      <c r="JWW39" s="12"/>
      <c r="JWX39" s="12"/>
      <c r="JWY39" s="12"/>
      <c r="JWZ39" s="12"/>
      <c r="JXA39" s="12"/>
      <c r="JXB39" s="12"/>
      <c r="JXC39" s="12"/>
      <c r="JXD39" s="12"/>
      <c r="JXE39" s="12"/>
      <c r="JXF39" s="12"/>
      <c r="JXG39" s="12"/>
      <c r="JXH39" s="12"/>
      <c r="JXI39" s="12"/>
      <c r="JXJ39" s="12"/>
      <c r="JXK39" s="12"/>
      <c r="JXL39" s="12"/>
      <c r="JXM39" s="12"/>
      <c r="JXN39" s="12"/>
      <c r="JXO39" s="12"/>
      <c r="JXP39" s="12"/>
      <c r="JXQ39" s="12"/>
      <c r="JXR39" s="12"/>
      <c r="JXS39" s="12"/>
      <c r="JXT39" s="12"/>
      <c r="JXU39" s="12"/>
      <c r="JXV39" s="12"/>
      <c r="JXW39" s="12"/>
      <c r="JXX39" s="12"/>
      <c r="JXY39" s="12"/>
      <c r="JXZ39" s="12"/>
      <c r="JYA39" s="12"/>
      <c r="JYB39" s="12"/>
      <c r="JYC39" s="12"/>
      <c r="JYD39" s="12"/>
      <c r="JYE39" s="12"/>
      <c r="JYF39" s="12"/>
      <c r="JYG39" s="12"/>
      <c r="JYH39" s="12"/>
      <c r="JYI39" s="12"/>
      <c r="JYJ39" s="12"/>
      <c r="JYK39" s="12"/>
      <c r="JYL39" s="12"/>
      <c r="JYM39" s="12"/>
      <c r="JYN39" s="12"/>
      <c r="JYO39" s="12"/>
      <c r="JYP39" s="12"/>
      <c r="JYQ39" s="12"/>
      <c r="JYR39" s="12"/>
      <c r="JYS39" s="12"/>
      <c r="JYT39" s="12"/>
      <c r="JYU39" s="12"/>
      <c r="JYV39" s="12"/>
      <c r="JYW39" s="12"/>
      <c r="JYX39" s="12"/>
      <c r="JYY39" s="12"/>
      <c r="JYZ39" s="12"/>
      <c r="JZA39" s="12"/>
      <c r="JZB39" s="12"/>
      <c r="JZC39" s="12"/>
      <c r="JZD39" s="12"/>
      <c r="JZE39" s="12"/>
      <c r="JZF39" s="12"/>
      <c r="JZG39" s="12"/>
      <c r="JZH39" s="12"/>
      <c r="JZI39" s="12"/>
      <c r="JZJ39" s="12"/>
      <c r="JZK39" s="12"/>
      <c r="JZL39" s="12"/>
      <c r="JZM39" s="12"/>
      <c r="JZN39" s="12"/>
      <c r="JZO39" s="12"/>
      <c r="JZP39" s="12"/>
      <c r="JZQ39" s="12"/>
      <c r="JZR39" s="12"/>
      <c r="JZS39" s="12"/>
      <c r="JZT39" s="12"/>
      <c r="JZU39" s="12"/>
      <c r="JZV39" s="12"/>
      <c r="JZW39" s="12"/>
      <c r="JZX39" s="12"/>
      <c r="JZY39" s="12"/>
      <c r="JZZ39" s="12"/>
      <c r="KAA39" s="12"/>
      <c r="KAB39" s="12"/>
      <c r="KAC39" s="12"/>
      <c r="KAD39" s="12"/>
      <c r="KAE39" s="12"/>
      <c r="KAF39" s="12"/>
      <c r="KAG39" s="12"/>
      <c r="KAH39" s="12"/>
      <c r="KAI39" s="12"/>
      <c r="KAJ39" s="12"/>
      <c r="KAK39" s="12"/>
      <c r="KAL39" s="12"/>
      <c r="KAM39" s="12"/>
      <c r="KAN39" s="12"/>
      <c r="KAO39" s="12"/>
      <c r="KAP39" s="12"/>
      <c r="KAQ39" s="12"/>
      <c r="KAR39" s="12"/>
      <c r="KAS39" s="12"/>
      <c r="KAT39" s="12"/>
      <c r="KAU39" s="12"/>
      <c r="KAV39" s="12"/>
      <c r="KAW39" s="12"/>
      <c r="KAX39" s="12"/>
      <c r="KAY39" s="12"/>
      <c r="KAZ39" s="12"/>
      <c r="KBA39" s="12"/>
      <c r="KBB39" s="12"/>
      <c r="KBC39" s="12"/>
      <c r="KBD39" s="12"/>
      <c r="KBE39" s="12"/>
      <c r="KBF39" s="12"/>
      <c r="KBG39" s="12"/>
      <c r="KBH39" s="12"/>
      <c r="KBI39" s="12"/>
      <c r="KBJ39" s="12"/>
      <c r="KBK39" s="12"/>
      <c r="KBL39" s="12"/>
      <c r="KBM39" s="12"/>
      <c r="KBN39" s="12"/>
      <c r="KBO39" s="12"/>
      <c r="KBP39" s="12"/>
      <c r="KBQ39" s="12"/>
      <c r="KBR39" s="12"/>
      <c r="KBS39" s="12"/>
      <c r="KBT39" s="12"/>
      <c r="KBU39" s="12"/>
      <c r="KBV39" s="12"/>
      <c r="KBW39" s="12"/>
      <c r="KBX39" s="12"/>
      <c r="KBY39" s="12"/>
      <c r="KBZ39" s="12"/>
      <c r="KCA39" s="12"/>
      <c r="KCB39" s="12"/>
      <c r="KCC39" s="12"/>
      <c r="KCD39" s="12"/>
      <c r="KCE39" s="12"/>
      <c r="KCF39" s="12"/>
      <c r="KCG39" s="12"/>
      <c r="KCH39" s="12"/>
      <c r="KCI39" s="12"/>
      <c r="KCJ39" s="12"/>
      <c r="KCK39" s="12"/>
      <c r="KCL39" s="12"/>
      <c r="KCM39" s="12"/>
      <c r="KCN39" s="12"/>
      <c r="KCO39" s="12"/>
      <c r="KCP39" s="12"/>
      <c r="KCQ39" s="12"/>
      <c r="KCR39" s="12"/>
      <c r="KCS39" s="12"/>
      <c r="KCT39" s="12"/>
      <c r="KCU39" s="12"/>
      <c r="KCV39" s="12"/>
      <c r="KCW39" s="12"/>
      <c r="KCX39" s="12"/>
      <c r="KCY39" s="12"/>
      <c r="KCZ39" s="12"/>
      <c r="KDA39" s="12"/>
      <c r="KDB39" s="12"/>
      <c r="KDC39" s="12"/>
      <c r="KDD39" s="12"/>
      <c r="KDE39" s="12"/>
      <c r="KDF39" s="12"/>
      <c r="KDG39" s="12"/>
      <c r="KDH39" s="12"/>
      <c r="KDI39" s="12"/>
      <c r="KDJ39" s="12"/>
      <c r="KDK39" s="12"/>
      <c r="KDL39" s="12"/>
      <c r="KDM39" s="12"/>
      <c r="KDN39" s="12"/>
      <c r="KDO39" s="12"/>
      <c r="KDP39" s="12"/>
      <c r="KDQ39" s="12"/>
      <c r="KDR39" s="12"/>
      <c r="KDS39" s="12"/>
      <c r="KDT39" s="12"/>
      <c r="KDU39" s="12"/>
      <c r="KDV39" s="12"/>
      <c r="KDW39" s="12"/>
      <c r="KDX39" s="12"/>
      <c r="KDY39" s="12"/>
      <c r="KDZ39" s="12"/>
      <c r="KEA39" s="12"/>
      <c r="KEB39" s="12"/>
      <c r="KEC39" s="12"/>
      <c r="KED39" s="12"/>
      <c r="KEE39" s="12"/>
      <c r="KEF39" s="12"/>
      <c r="KEG39" s="12"/>
      <c r="KEH39" s="12"/>
      <c r="KEI39" s="12"/>
      <c r="KEJ39" s="12"/>
      <c r="KEK39" s="12"/>
      <c r="KEL39" s="12"/>
      <c r="KEM39" s="12"/>
      <c r="KEN39" s="12"/>
      <c r="KEO39" s="12"/>
      <c r="KEP39" s="12"/>
      <c r="KEQ39" s="12"/>
      <c r="KER39" s="12"/>
      <c r="KES39" s="12"/>
      <c r="KET39" s="12"/>
      <c r="KEU39" s="12"/>
      <c r="KEV39" s="12"/>
      <c r="KEW39" s="12"/>
      <c r="KEX39" s="12"/>
      <c r="KEY39" s="12"/>
      <c r="KEZ39" s="12"/>
      <c r="KFA39" s="12"/>
      <c r="KFB39" s="12"/>
      <c r="KFC39" s="12"/>
      <c r="KFD39" s="12"/>
      <c r="KFE39" s="12"/>
      <c r="KFF39" s="12"/>
      <c r="KFG39" s="12"/>
      <c r="KFH39" s="12"/>
      <c r="KFI39" s="12"/>
      <c r="KFJ39" s="12"/>
      <c r="KFK39" s="12"/>
      <c r="KFL39" s="12"/>
      <c r="KFM39" s="12"/>
      <c r="KFN39" s="12"/>
      <c r="KFO39" s="12"/>
      <c r="KFP39" s="12"/>
      <c r="KFQ39" s="12"/>
      <c r="KFR39" s="12"/>
      <c r="KFS39" s="12"/>
      <c r="KFT39" s="12"/>
      <c r="KFU39" s="12"/>
      <c r="KFV39" s="12"/>
      <c r="KFW39" s="12"/>
      <c r="KFX39" s="12"/>
      <c r="KFY39" s="12"/>
      <c r="KFZ39" s="12"/>
      <c r="KGA39" s="12"/>
      <c r="KGB39" s="12"/>
      <c r="KGC39" s="12"/>
      <c r="KGD39" s="12"/>
      <c r="KGE39" s="12"/>
      <c r="KGF39" s="12"/>
      <c r="KGG39" s="12"/>
      <c r="KGH39" s="12"/>
      <c r="KGI39" s="12"/>
      <c r="KGJ39" s="12"/>
      <c r="KGK39" s="12"/>
      <c r="KGL39" s="12"/>
      <c r="KGM39" s="12"/>
      <c r="KGN39" s="12"/>
      <c r="KGO39" s="12"/>
      <c r="KGP39" s="12"/>
      <c r="KGQ39" s="12"/>
      <c r="KGR39" s="12"/>
      <c r="KGS39" s="12"/>
      <c r="KGT39" s="12"/>
      <c r="KGU39" s="12"/>
      <c r="KGV39" s="12"/>
      <c r="KGW39" s="12"/>
      <c r="KGX39" s="12"/>
      <c r="KGY39" s="12"/>
      <c r="KGZ39" s="12"/>
      <c r="KHA39" s="12"/>
      <c r="KHB39" s="12"/>
      <c r="KHC39" s="12"/>
      <c r="KHD39" s="12"/>
      <c r="KHE39" s="12"/>
      <c r="KHF39" s="12"/>
      <c r="KHG39" s="12"/>
      <c r="KHH39" s="12"/>
      <c r="KHI39" s="12"/>
      <c r="KHJ39" s="12"/>
      <c r="KHK39" s="12"/>
      <c r="KHL39" s="12"/>
      <c r="KHM39" s="12"/>
      <c r="KHN39" s="12"/>
      <c r="KHO39" s="12"/>
      <c r="KHP39" s="12"/>
      <c r="KHQ39" s="12"/>
      <c r="KHR39" s="12"/>
      <c r="KHS39" s="12"/>
      <c r="KHT39" s="12"/>
      <c r="KHU39" s="12"/>
      <c r="KHV39" s="12"/>
      <c r="KHW39" s="12"/>
      <c r="KHX39" s="12"/>
      <c r="KHY39" s="12"/>
      <c r="KHZ39" s="12"/>
      <c r="KIA39" s="12"/>
      <c r="KIB39" s="12"/>
      <c r="KIC39" s="12"/>
      <c r="KID39" s="12"/>
      <c r="KIE39" s="12"/>
      <c r="KIF39" s="12"/>
      <c r="KIG39" s="12"/>
      <c r="KIH39" s="12"/>
      <c r="KII39" s="12"/>
      <c r="KIJ39" s="12"/>
      <c r="KIK39" s="12"/>
      <c r="KIL39" s="12"/>
      <c r="KIM39" s="12"/>
      <c r="KIN39" s="12"/>
      <c r="KIO39" s="12"/>
      <c r="KIP39" s="12"/>
      <c r="KIQ39" s="12"/>
      <c r="KIR39" s="12"/>
      <c r="KIS39" s="12"/>
      <c r="KIT39" s="12"/>
      <c r="KIU39" s="12"/>
      <c r="KIV39" s="12"/>
      <c r="KIW39" s="12"/>
      <c r="KIX39" s="12"/>
      <c r="KIY39" s="12"/>
      <c r="KIZ39" s="12"/>
      <c r="KJA39" s="12"/>
      <c r="KJB39" s="12"/>
      <c r="KJC39" s="12"/>
      <c r="KJD39" s="12"/>
      <c r="KJE39" s="12"/>
      <c r="KJF39" s="12"/>
      <c r="KJG39" s="12"/>
      <c r="KJH39" s="12"/>
      <c r="KJI39" s="12"/>
      <c r="KJJ39" s="12"/>
      <c r="KJK39" s="12"/>
      <c r="KJL39" s="12"/>
      <c r="KJM39" s="12"/>
      <c r="KJN39" s="12"/>
      <c r="KJO39" s="12"/>
      <c r="KJP39" s="12"/>
      <c r="KJQ39" s="12"/>
      <c r="KJR39" s="12"/>
      <c r="KJS39" s="12"/>
      <c r="KJT39" s="12"/>
      <c r="KJU39" s="12"/>
      <c r="KJV39" s="12"/>
      <c r="KJW39" s="12"/>
      <c r="KJX39" s="12"/>
      <c r="KJY39" s="12"/>
      <c r="KJZ39" s="12"/>
      <c r="KKA39" s="12"/>
      <c r="KKB39" s="12"/>
      <c r="KKC39" s="12"/>
      <c r="KKD39" s="12"/>
      <c r="KKE39" s="12"/>
      <c r="KKF39" s="12"/>
      <c r="KKG39" s="12"/>
      <c r="KKH39" s="12"/>
      <c r="KKI39" s="12"/>
      <c r="KKJ39" s="12"/>
      <c r="KKK39" s="12"/>
      <c r="KKL39" s="12"/>
      <c r="KKM39" s="12"/>
      <c r="KKN39" s="12"/>
      <c r="KKO39" s="12"/>
      <c r="KKP39" s="12"/>
      <c r="KKQ39" s="12"/>
      <c r="KKR39" s="12"/>
      <c r="KKS39" s="12"/>
      <c r="KKT39" s="12"/>
      <c r="KKU39" s="12"/>
      <c r="KKV39" s="12"/>
      <c r="KKW39" s="12"/>
      <c r="KKX39" s="12"/>
      <c r="KKY39" s="12"/>
      <c r="KKZ39" s="12"/>
      <c r="KLA39" s="12"/>
      <c r="KLB39" s="12"/>
      <c r="KLC39" s="12"/>
      <c r="KLD39" s="12"/>
      <c r="KLE39" s="12"/>
      <c r="KLF39" s="12"/>
      <c r="KLG39" s="12"/>
      <c r="KLH39" s="12"/>
      <c r="KLI39" s="12"/>
      <c r="KLJ39" s="12"/>
      <c r="KLK39" s="12"/>
      <c r="KLL39" s="12"/>
      <c r="KLM39" s="12"/>
      <c r="KLN39" s="12"/>
      <c r="KLO39" s="12"/>
      <c r="KLP39" s="12"/>
      <c r="KLQ39" s="12"/>
      <c r="KLR39" s="12"/>
      <c r="KLS39" s="12"/>
      <c r="KLT39" s="12"/>
      <c r="KLU39" s="12"/>
      <c r="KLV39" s="12"/>
      <c r="KLW39" s="12"/>
      <c r="KLX39" s="12"/>
      <c r="KLY39" s="12"/>
      <c r="KLZ39" s="12"/>
      <c r="KMA39" s="12"/>
      <c r="KMB39" s="12"/>
      <c r="KMC39" s="12"/>
      <c r="KMD39" s="12"/>
      <c r="KME39" s="12"/>
      <c r="KMF39" s="12"/>
      <c r="KMG39" s="12"/>
      <c r="KMH39" s="12"/>
      <c r="KMI39" s="12"/>
      <c r="KMJ39" s="12"/>
      <c r="KMK39" s="12"/>
      <c r="KML39" s="12"/>
      <c r="KMM39" s="12"/>
      <c r="KMN39" s="12"/>
      <c r="KMO39" s="12"/>
      <c r="KMP39" s="12"/>
      <c r="KMQ39" s="12"/>
      <c r="KMR39" s="12"/>
      <c r="KMS39" s="12"/>
      <c r="KMT39" s="12"/>
      <c r="KMU39" s="12"/>
      <c r="KMV39" s="12"/>
      <c r="KMW39" s="12"/>
      <c r="KMX39" s="12"/>
      <c r="KMY39" s="12"/>
      <c r="KMZ39" s="12"/>
      <c r="KNA39" s="12"/>
      <c r="KNB39" s="12"/>
      <c r="KNC39" s="12"/>
      <c r="KND39" s="12"/>
      <c r="KNE39" s="12"/>
      <c r="KNF39" s="12"/>
      <c r="KNG39" s="12"/>
      <c r="KNH39" s="12"/>
      <c r="KNI39" s="12"/>
      <c r="KNJ39" s="12"/>
      <c r="KNK39" s="12"/>
      <c r="KNL39" s="12"/>
      <c r="KNM39" s="12"/>
      <c r="KNN39" s="12"/>
      <c r="KNO39" s="12"/>
      <c r="KNP39" s="12"/>
      <c r="KNQ39" s="12"/>
      <c r="KNR39" s="12"/>
      <c r="KNS39" s="12"/>
      <c r="KNT39" s="12"/>
      <c r="KNU39" s="12"/>
      <c r="KNV39" s="12"/>
      <c r="KNW39" s="12"/>
      <c r="KNX39" s="12"/>
      <c r="KNY39" s="12"/>
      <c r="KNZ39" s="12"/>
      <c r="KOA39" s="12"/>
      <c r="KOB39" s="12"/>
      <c r="KOC39" s="12"/>
      <c r="KOD39" s="12"/>
      <c r="KOE39" s="12"/>
      <c r="KOF39" s="12"/>
      <c r="KOG39" s="12"/>
      <c r="KOH39" s="12"/>
      <c r="KOI39" s="12"/>
      <c r="KOJ39" s="12"/>
      <c r="KOK39" s="12"/>
      <c r="KOL39" s="12"/>
      <c r="KOM39" s="12"/>
      <c r="KON39" s="12"/>
      <c r="KOO39" s="12"/>
      <c r="KOP39" s="12"/>
      <c r="KOQ39" s="12"/>
      <c r="KOR39" s="12"/>
      <c r="KOS39" s="12"/>
      <c r="KOT39" s="12"/>
      <c r="KOU39" s="12"/>
      <c r="KOV39" s="12"/>
      <c r="KOW39" s="12"/>
      <c r="KOX39" s="12"/>
      <c r="KOY39" s="12"/>
      <c r="KOZ39" s="12"/>
      <c r="KPA39" s="12"/>
      <c r="KPB39" s="12"/>
      <c r="KPC39" s="12"/>
      <c r="KPD39" s="12"/>
      <c r="KPE39" s="12"/>
      <c r="KPF39" s="12"/>
      <c r="KPG39" s="12"/>
      <c r="KPH39" s="12"/>
      <c r="KPI39" s="12"/>
      <c r="KPJ39" s="12"/>
      <c r="KPK39" s="12"/>
      <c r="KPL39" s="12"/>
      <c r="KPM39" s="12"/>
      <c r="KPN39" s="12"/>
      <c r="KPO39" s="12"/>
      <c r="KPP39" s="12"/>
      <c r="KPQ39" s="12"/>
      <c r="KPR39" s="12"/>
      <c r="KPS39" s="12"/>
      <c r="KPT39" s="12"/>
      <c r="KPU39" s="12"/>
      <c r="KPV39" s="12"/>
      <c r="KPW39" s="12"/>
      <c r="KPX39" s="12"/>
      <c r="KPY39" s="12"/>
      <c r="KPZ39" s="12"/>
      <c r="KQA39" s="12"/>
      <c r="KQB39" s="12"/>
      <c r="KQC39" s="12"/>
      <c r="KQD39" s="12"/>
      <c r="KQE39" s="12"/>
      <c r="KQF39" s="12"/>
      <c r="KQG39" s="12"/>
      <c r="KQH39" s="12"/>
      <c r="KQI39" s="12"/>
      <c r="KQJ39" s="12"/>
      <c r="KQK39" s="12"/>
      <c r="KQL39" s="12"/>
      <c r="KQM39" s="12"/>
      <c r="KQN39" s="12"/>
      <c r="KQO39" s="12"/>
      <c r="KQP39" s="12"/>
      <c r="KQQ39" s="12"/>
      <c r="KQR39" s="12"/>
      <c r="KQS39" s="12"/>
      <c r="KQT39" s="12"/>
      <c r="KQU39" s="12"/>
      <c r="KQV39" s="12"/>
      <c r="KQW39" s="12"/>
      <c r="KQX39" s="12"/>
      <c r="KQY39" s="12"/>
      <c r="KQZ39" s="12"/>
      <c r="KRA39" s="12"/>
      <c r="KRB39" s="12"/>
      <c r="KRC39" s="12"/>
      <c r="KRD39" s="12"/>
      <c r="KRE39" s="12"/>
      <c r="KRF39" s="12"/>
      <c r="KRG39" s="12"/>
      <c r="KRH39" s="12"/>
      <c r="KRI39" s="12"/>
      <c r="KRJ39" s="12"/>
      <c r="KRK39" s="12"/>
      <c r="KRL39" s="12"/>
      <c r="KRM39" s="12"/>
      <c r="KRN39" s="12"/>
      <c r="KRO39" s="12"/>
      <c r="KRP39" s="12"/>
      <c r="KRQ39" s="12"/>
      <c r="KRR39" s="12"/>
      <c r="KRS39" s="12"/>
      <c r="KRT39" s="12"/>
      <c r="KRU39" s="12"/>
      <c r="KRV39" s="12"/>
      <c r="KRW39" s="12"/>
      <c r="KRX39" s="12"/>
      <c r="KRY39" s="12"/>
      <c r="KRZ39" s="12"/>
      <c r="KSA39" s="12"/>
      <c r="KSB39" s="12"/>
      <c r="KSC39" s="12"/>
      <c r="KSD39" s="12"/>
      <c r="KSE39" s="12"/>
      <c r="KSF39" s="12"/>
      <c r="KSG39" s="12"/>
      <c r="KSH39" s="12"/>
      <c r="KSI39" s="12"/>
      <c r="KSJ39" s="12"/>
      <c r="KSK39" s="12"/>
      <c r="KSL39" s="12"/>
      <c r="KSM39" s="12"/>
      <c r="KSN39" s="12"/>
      <c r="KSO39" s="12"/>
      <c r="KSP39" s="12"/>
      <c r="KSQ39" s="12"/>
      <c r="KSR39" s="12"/>
      <c r="KSS39" s="12"/>
      <c r="KST39" s="12"/>
      <c r="KSU39" s="12"/>
      <c r="KSV39" s="12"/>
      <c r="KSW39" s="12"/>
      <c r="KSX39" s="12"/>
      <c r="KSY39" s="12"/>
      <c r="KSZ39" s="12"/>
      <c r="KTA39" s="12"/>
      <c r="KTB39" s="12"/>
      <c r="KTC39" s="12"/>
      <c r="KTD39" s="12"/>
      <c r="KTE39" s="12"/>
      <c r="KTF39" s="12"/>
      <c r="KTG39" s="12"/>
      <c r="KTH39" s="12"/>
      <c r="KTI39" s="12"/>
      <c r="KTJ39" s="12"/>
      <c r="KTK39" s="12"/>
      <c r="KTL39" s="12"/>
      <c r="KTM39" s="12"/>
      <c r="KTN39" s="12"/>
      <c r="KTO39" s="12"/>
      <c r="KTP39" s="12"/>
      <c r="KTQ39" s="12"/>
      <c r="KTR39" s="12"/>
      <c r="KTS39" s="12"/>
      <c r="KTT39" s="12"/>
      <c r="KTU39" s="12"/>
      <c r="KTV39" s="12"/>
      <c r="KTW39" s="12"/>
      <c r="KTX39" s="12"/>
      <c r="KTY39" s="12"/>
      <c r="KTZ39" s="12"/>
      <c r="KUA39" s="12"/>
      <c r="KUB39" s="12"/>
      <c r="KUC39" s="12"/>
      <c r="KUD39" s="12"/>
      <c r="KUE39" s="12"/>
      <c r="KUF39" s="12"/>
      <c r="KUG39" s="12"/>
      <c r="KUH39" s="12"/>
      <c r="KUI39" s="12"/>
      <c r="KUJ39" s="12"/>
      <c r="KUK39" s="12"/>
      <c r="KUL39" s="12"/>
      <c r="KUM39" s="12"/>
      <c r="KUN39" s="12"/>
      <c r="KUO39" s="12"/>
      <c r="KUP39" s="12"/>
      <c r="KUQ39" s="12"/>
      <c r="KUR39" s="12"/>
      <c r="KUS39" s="12"/>
      <c r="KUT39" s="12"/>
      <c r="KUU39" s="12"/>
      <c r="KUV39" s="12"/>
      <c r="KUW39" s="12"/>
      <c r="KUX39" s="12"/>
      <c r="KUY39" s="12"/>
      <c r="KUZ39" s="12"/>
      <c r="KVA39" s="12"/>
      <c r="KVB39" s="12"/>
      <c r="KVC39" s="12"/>
      <c r="KVD39" s="12"/>
      <c r="KVE39" s="12"/>
      <c r="KVF39" s="12"/>
      <c r="KVG39" s="12"/>
      <c r="KVH39" s="12"/>
      <c r="KVI39" s="12"/>
      <c r="KVJ39" s="12"/>
      <c r="KVK39" s="12"/>
      <c r="KVL39" s="12"/>
      <c r="KVM39" s="12"/>
      <c r="KVN39" s="12"/>
      <c r="KVO39" s="12"/>
      <c r="KVP39" s="12"/>
      <c r="KVQ39" s="12"/>
      <c r="KVR39" s="12"/>
      <c r="KVS39" s="12"/>
      <c r="KVT39" s="12"/>
      <c r="KVU39" s="12"/>
      <c r="KVV39" s="12"/>
      <c r="KVW39" s="12"/>
      <c r="KVX39" s="12"/>
      <c r="KVY39" s="12"/>
      <c r="KVZ39" s="12"/>
      <c r="KWA39" s="12"/>
      <c r="KWB39" s="12"/>
      <c r="KWC39" s="12"/>
      <c r="KWD39" s="12"/>
      <c r="KWE39" s="12"/>
      <c r="KWF39" s="12"/>
      <c r="KWG39" s="12"/>
      <c r="KWH39" s="12"/>
      <c r="KWI39" s="12"/>
      <c r="KWJ39" s="12"/>
      <c r="KWK39" s="12"/>
      <c r="KWL39" s="12"/>
      <c r="KWM39" s="12"/>
      <c r="KWN39" s="12"/>
      <c r="KWO39" s="12"/>
      <c r="KWP39" s="12"/>
      <c r="KWQ39" s="12"/>
      <c r="KWR39" s="12"/>
      <c r="KWS39" s="12"/>
      <c r="KWT39" s="12"/>
      <c r="KWU39" s="12"/>
      <c r="KWV39" s="12"/>
      <c r="KWW39" s="12"/>
      <c r="KWX39" s="12"/>
      <c r="KWY39" s="12"/>
      <c r="KWZ39" s="12"/>
      <c r="KXA39" s="12"/>
      <c r="KXB39" s="12"/>
      <c r="KXC39" s="12"/>
      <c r="KXD39" s="12"/>
      <c r="KXE39" s="12"/>
      <c r="KXF39" s="12"/>
      <c r="KXG39" s="12"/>
      <c r="KXH39" s="12"/>
      <c r="KXI39" s="12"/>
      <c r="KXJ39" s="12"/>
      <c r="KXK39" s="12"/>
      <c r="KXL39" s="12"/>
      <c r="KXM39" s="12"/>
      <c r="KXN39" s="12"/>
      <c r="KXO39" s="12"/>
      <c r="KXP39" s="12"/>
      <c r="KXQ39" s="12"/>
      <c r="KXR39" s="12"/>
      <c r="KXS39" s="12"/>
      <c r="KXT39" s="12"/>
      <c r="KXU39" s="12"/>
      <c r="KXV39" s="12"/>
      <c r="KXW39" s="12"/>
      <c r="KXX39" s="12"/>
      <c r="KXY39" s="12"/>
      <c r="KXZ39" s="12"/>
      <c r="KYA39" s="12"/>
      <c r="KYB39" s="12"/>
      <c r="KYC39" s="12"/>
      <c r="KYD39" s="12"/>
      <c r="KYE39" s="12"/>
      <c r="KYF39" s="12"/>
      <c r="KYG39" s="12"/>
      <c r="KYH39" s="12"/>
      <c r="KYI39" s="12"/>
      <c r="KYJ39" s="12"/>
      <c r="KYK39" s="12"/>
      <c r="KYL39" s="12"/>
      <c r="KYM39" s="12"/>
      <c r="KYN39" s="12"/>
      <c r="KYO39" s="12"/>
      <c r="KYP39" s="12"/>
      <c r="KYQ39" s="12"/>
      <c r="KYR39" s="12"/>
      <c r="KYS39" s="12"/>
      <c r="KYT39" s="12"/>
      <c r="KYU39" s="12"/>
      <c r="KYV39" s="12"/>
      <c r="KYW39" s="12"/>
      <c r="KYX39" s="12"/>
      <c r="KYY39" s="12"/>
      <c r="KYZ39" s="12"/>
      <c r="KZA39" s="12"/>
      <c r="KZB39" s="12"/>
      <c r="KZC39" s="12"/>
      <c r="KZD39" s="12"/>
      <c r="KZE39" s="12"/>
      <c r="KZF39" s="12"/>
      <c r="KZG39" s="12"/>
      <c r="KZH39" s="12"/>
      <c r="KZI39" s="12"/>
      <c r="KZJ39" s="12"/>
      <c r="KZK39" s="12"/>
      <c r="KZL39" s="12"/>
      <c r="KZM39" s="12"/>
      <c r="KZN39" s="12"/>
      <c r="KZO39" s="12"/>
      <c r="KZP39" s="12"/>
      <c r="KZQ39" s="12"/>
      <c r="KZR39" s="12"/>
      <c r="KZS39" s="12"/>
      <c r="KZT39" s="12"/>
      <c r="KZU39" s="12"/>
      <c r="KZV39" s="12"/>
      <c r="KZW39" s="12"/>
      <c r="KZX39" s="12"/>
      <c r="KZY39" s="12"/>
      <c r="KZZ39" s="12"/>
      <c r="LAA39" s="12"/>
      <c r="LAB39" s="12"/>
      <c r="LAC39" s="12"/>
      <c r="LAD39" s="12"/>
      <c r="LAE39" s="12"/>
      <c r="LAF39" s="12"/>
      <c r="LAG39" s="12"/>
      <c r="LAH39" s="12"/>
      <c r="LAI39" s="12"/>
      <c r="LAJ39" s="12"/>
      <c r="LAK39" s="12"/>
      <c r="LAL39" s="12"/>
      <c r="LAM39" s="12"/>
      <c r="LAN39" s="12"/>
      <c r="LAO39" s="12"/>
      <c r="LAP39" s="12"/>
      <c r="LAQ39" s="12"/>
      <c r="LAR39" s="12"/>
      <c r="LAS39" s="12"/>
      <c r="LAT39" s="12"/>
      <c r="LAU39" s="12"/>
      <c r="LAV39" s="12"/>
      <c r="LAW39" s="12"/>
      <c r="LAX39" s="12"/>
      <c r="LAY39" s="12"/>
      <c r="LAZ39" s="12"/>
      <c r="LBA39" s="12"/>
      <c r="LBB39" s="12"/>
      <c r="LBC39" s="12"/>
      <c r="LBD39" s="12"/>
      <c r="LBE39" s="12"/>
      <c r="LBF39" s="12"/>
      <c r="LBG39" s="12"/>
      <c r="LBH39" s="12"/>
      <c r="LBI39" s="12"/>
      <c r="LBJ39" s="12"/>
      <c r="LBK39" s="12"/>
      <c r="LBL39" s="12"/>
      <c r="LBM39" s="12"/>
      <c r="LBN39" s="12"/>
      <c r="LBO39" s="12"/>
      <c r="LBP39" s="12"/>
      <c r="LBQ39" s="12"/>
      <c r="LBR39" s="12"/>
      <c r="LBS39" s="12"/>
      <c r="LBT39" s="12"/>
      <c r="LBU39" s="12"/>
      <c r="LBV39" s="12"/>
      <c r="LBW39" s="12"/>
      <c r="LBX39" s="12"/>
      <c r="LBY39" s="12"/>
      <c r="LBZ39" s="12"/>
      <c r="LCA39" s="12"/>
      <c r="LCB39" s="12"/>
      <c r="LCC39" s="12"/>
      <c r="LCD39" s="12"/>
      <c r="LCE39" s="12"/>
      <c r="LCF39" s="12"/>
      <c r="LCG39" s="12"/>
      <c r="LCH39" s="12"/>
      <c r="LCI39" s="12"/>
      <c r="LCJ39" s="12"/>
      <c r="LCK39" s="12"/>
      <c r="LCL39" s="12"/>
      <c r="LCM39" s="12"/>
      <c r="LCN39" s="12"/>
      <c r="LCO39" s="12"/>
      <c r="LCP39" s="12"/>
      <c r="LCQ39" s="12"/>
      <c r="LCR39" s="12"/>
      <c r="LCS39" s="12"/>
      <c r="LCT39" s="12"/>
      <c r="LCU39" s="12"/>
      <c r="LCV39" s="12"/>
      <c r="LCW39" s="12"/>
      <c r="LCX39" s="12"/>
      <c r="LCY39" s="12"/>
      <c r="LCZ39" s="12"/>
      <c r="LDA39" s="12"/>
      <c r="LDB39" s="12"/>
      <c r="LDC39" s="12"/>
      <c r="LDD39" s="12"/>
      <c r="LDE39" s="12"/>
      <c r="LDF39" s="12"/>
      <c r="LDG39" s="12"/>
      <c r="LDH39" s="12"/>
      <c r="LDI39" s="12"/>
      <c r="LDJ39" s="12"/>
      <c r="LDK39" s="12"/>
      <c r="LDL39" s="12"/>
      <c r="LDM39" s="12"/>
      <c r="LDN39" s="12"/>
      <c r="LDO39" s="12"/>
      <c r="LDP39" s="12"/>
      <c r="LDQ39" s="12"/>
      <c r="LDR39" s="12"/>
      <c r="LDS39" s="12"/>
      <c r="LDT39" s="12"/>
      <c r="LDU39" s="12"/>
      <c r="LDV39" s="12"/>
      <c r="LDW39" s="12"/>
      <c r="LDX39" s="12"/>
      <c r="LDY39" s="12"/>
      <c r="LDZ39" s="12"/>
      <c r="LEA39" s="12"/>
      <c r="LEB39" s="12"/>
      <c r="LEC39" s="12"/>
      <c r="LED39" s="12"/>
      <c r="LEE39" s="12"/>
      <c r="LEF39" s="12"/>
      <c r="LEG39" s="12"/>
      <c r="LEH39" s="12"/>
      <c r="LEI39" s="12"/>
      <c r="LEJ39" s="12"/>
      <c r="LEK39" s="12"/>
      <c r="LEL39" s="12"/>
      <c r="LEM39" s="12"/>
      <c r="LEN39" s="12"/>
      <c r="LEO39" s="12"/>
      <c r="LEP39" s="12"/>
      <c r="LEQ39" s="12"/>
      <c r="LER39" s="12"/>
      <c r="LES39" s="12"/>
      <c r="LET39" s="12"/>
      <c r="LEU39" s="12"/>
      <c r="LEV39" s="12"/>
      <c r="LEW39" s="12"/>
      <c r="LEX39" s="12"/>
      <c r="LEY39" s="12"/>
      <c r="LEZ39" s="12"/>
      <c r="LFA39" s="12"/>
      <c r="LFB39" s="12"/>
      <c r="LFC39" s="12"/>
      <c r="LFD39" s="12"/>
      <c r="LFE39" s="12"/>
      <c r="LFF39" s="12"/>
      <c r="LFG39" s="12"/>
      <c r="LFH39" s="12"/>
      <c r="LFI39" s="12"/>
      <c r="LFJ39" s="12"/>
      <c r="LFK39" s="12"/>
      <c r="LFL39" s="12"/>
      <c r="LFM39" s="12"/>
      <c r="LFN39" s="12"/>
      <c r="LFO39" s="12"/>
      <c r="LFP39" s="12"/>
      <c r="LFQ39" s="12"/>
      <c r="LFR39" s="12"/>
      <c r="LFS39" s="12"/>
      <c r="LFT39" s="12"/>
      <c r="LFU39" s="12"/>
      <c r="LFV39" s="12"/>
      <c r="LFW39" s="12"/>
      <c r="LFX39" s="12"/>
      <c r="LFY39" s="12"/>
      <c r="LFZ39" s="12"/>
      <c r="LGA39" s="12"/>
      <c r="LGB39" s="12"/>
      <c r="LGC39" s="12"/>
      <c r="LGD39" s="12"/>
      <c r="LGE39" s="12"/>
      <c r="LGF39" s="12"/>
      <c r="LGG39" s="12"/>
      <c r="LGH39" s="12"/>
      <c r="LGI39" s="12"/>
      <c r="LGJ39" s="12"/>
      <c r="LGK39" s="12"/>
      <c r="LGL39" s="12"/>
      <c r="LGM39" s="12"/>
      <c r="LGN39" s="12"/>
      <c r="LGO39" s="12"/>
      <c r="LGP39" s="12"/>
      <c r="LGQ39" s="12"/>
      <c r="LGR39" s="12"/>
      <c r="LGS39" s="12"/>
      <c r="LGT39" s="12"/>
      <c r="LGU39" s="12"/>
      <c r="LGV39" s="12"/>
      <c r="LGW39" s="12"/>
      <c r="LGX39" s="12"/>
      <c r="LGY39" s="12"/>
      <c r="LGZ39" s="12"/>
      <c r="LHA39" s="12"/>
      <c r="LHB39" s="12"/>
      <c r="LHC39" s="12"/>
      <c r="LHD39" s="12"/>
      <c r="LHE39" s="12"/>
      <c r="LHF39" s="12"/>
      <c r="LHG39" s="12"/>
      <c r="LHH39" s="12"/>
      <c r="LHI39" s="12"/>
      <c r="LHJ39" s="12"/>
      <c r="LHK39" s="12"/>
      <c r="LHL39" s="12"/>
      <c r="LHM39" s="12"/>
      <c r="LHN39" s="12"/>
      <c r="LHO39" s="12"/>
      <c r="LHP39" s="12"/>
      <c r="LHQ39" s="12"/>
      <c r="LHR39" s="12"/>
      <c r="LHS39" s="12"/>
      <c r="LHT39" s="12"/>
      <c r="LHU39" s="12"/>
      <c r="LHV39" s="12"/>
      <c r="LHW39" s="12"/>
      <c r="LHX39" s="12"/>
      <c r="LHY39" s="12"/>
      <c r="LHZ39" s="12"/>
      <c r="LIA39" s="12"/>
      <c r="LIB39" s="12"/>
      <c r="LIC39" s="12"/>
      <c r="LID39" s="12"/>
      <c r="LIE39" s="12"/>
      <c r="LIF39" s="12"/>
      <c r="LIG39" s="12"/>
      <c r="LIH39" s="12"/>
      <c r="LII39" s="12"/>
      <c r="LIJ39" s="12"/>
      <c r="LIK39" s="12"/>
      <c r="LIL39" s="12"/>
      <c r="LIM39" s="12"/>
      <c r="LIN39" s="12"/>
      <c r="LIO39" s="12"/>
      <c r="LIP39" s="12"/>
      <c r="LIQ39" s="12"/>
      <c r="LIR39" s="12"/>
      <c r="LIS39" s="12"/>
      <c r="LIT39" s="12"/>
      <c r="LIU39" s="12"/>
      <c r="LIV39" s="12"/>
      <c r="LIW39" s="12"/>
      <c r="LIX39" s="12"/>
      <c r="LIY39" s="12"/>
      <c r="LIZ39" s="12"/>
      <c r="LJA39" s="12"/>
      <c r="LJB39" s="12"/>
      <c r="LJC39" s="12"/>
      <c r="LJD39" s="12"/>
      <c r="LJE39" s="12"/>
      <c r="LJF39" s="12"/>
      <c r="LJG39" s="12"/>
      <c r="LJH39" s="12"/>
      <c r="LJI39" s="12"/>
      <c r="LJJ39" s="12"/>
      <c r="LJK39" s="12"/>
      <c r="LJL39" s="12"/>
      <c r="LJM39" s="12"/>
      <c r="LJN39" s="12"/>
      <c r="LJO39" s="12"/>
      <c r="LJP39" s="12"/>
      <c r="LJQ39" s="12"/>
      <c r="LJR39" s="12"/>
      <c r="LJS39" s="12"/>
      <c r="LJT39" s="12"/>
      <c r="LJU39" s="12"/>
      <c r="LJV39" s="12"/>
      <c r="LJW39" s="12"/>
      <c r="LJX39" s="12"/>
      <c r="LJY39" s="12"/>
      <c r="LJZ39" s="12"/>
      <c r="LKA39" s="12"/>
      <c r="LKB39" s="12"/>
      <c r="LKC39" s="12"/>
      <c r="LKD39" s="12"/>
      <c r="LKE39" s="12"/>
      <c r="LKF39" s="12"/>
      <c r="LKG39" s="12"/>
      <c r="LKH39" s="12"/>
      <c r="LKI39" s="12"/>
      <c r="LKJ39" s="12"/>
      <c r="LKK39" s="12"/>
      <c r="LKL39" s="12"/>
      <c r="LKM39" s="12"/>
      <c r="LKN39" s="12"/>
      <c r="LKO39" s="12"/>
      <c r="LKP39" s="12"/>
      <c r="LKQ39" s="12"/>
      <c r="LKR39" s="12"/>
      <c r="LKS39" s="12"/>
      <c r="LKT39" s="12"/>
      <c r="LKU39" s="12"/>
      <c r="LKV39" s="12"/>
      <c r="LKW39" s="12"/>
      <c r="LKX39" s="12"/>
      <c r="LKY39" s="12"/>
      <c r="LKZ39" s="12"/>
      <c r="LLA39" s="12"/>
      <c r="LLB39" s="12"/>
      <c r="LLC39" s="12"/>
      <c r="LLD39" s="12"/>
      <c r="LLE39" s="12"/>
      <c r="LLF39" s="12"/>
      <c r="LLG39" s="12"/>
      <c r="LLH39" s="12"/>
      <c r="LLI39" s="12"/>
      <c r="LLJ39" s="12"/>
      <c r="LLK39" s="12"/>
      <c r="LLL39" s="12"/>
      <c r="LLM39" s="12"/>
      <c r="LLN39" s="12"/>
      <c r="LLO39" s="12"/>
      <c r="LLP39" s="12"/>
      <c r="LLQ39" s="12"/>
      <c r="LLR39" s="12"/>
      <c r="LLS39" s="12"/>
      <c r="LLT39" s="12"/>
      <c r="LLU39" s="12"/>
      <c r="LLV39" s="12"/>
      <c r="LLW39" s="12"/>
      <c r="LLX39" s="12"/>
      <c r="LLY39" s="12"/>
      <c r="LLZ39" s="12"/>
      <c r="LMA39" s="12"/>
      <c r="LMB39" s="12"/>
      <c r="LMC39" s="12"/>
      <c r="LMD39" s="12"/>
      <c r="LME39" s="12"/>
      <c r="LMF39" s="12"/>
      <c r="LMG39" s="12"/>
      <c r="LMH39" s="12"/>
      <c r="LMI39" s="12"/>
      <c r="LMJ39" s="12"/>
      <c r="LMK39" s="12"/>
      <c r="LML39" s="12"/>
      <c r="LMM39" s="12"/>
      <c r="LMN39" s="12"/>
      <c r="LMO39" s="12"/>
      <c r="LMP39" s="12"/>
      <c r="LMQ39" s="12"/>
      <c r="LMR39" s="12"/>
      <c r="LMS39" s="12"/>
      <c r="LMT39" s="12"/>
      <c r="LMU39" s="12"/>
      <c r="LMV39" s="12"/>
      <c r="LMW39" s="12"/>
      <c r="LMX39" s="12"/>
      <c r="LMY39" s="12"/>
      <c r="LMZ39" s="12"/>
      <c r="LNA39" s="12"/>
      <c r="LNB39" s="12"/>
      <c r="LNC39" s="12"/>
      <c r="LND39" s="12"/>
      <c r="LNE39" s="12"/>
      <c r="LNF39" s="12"/>
      <c r="LNG39" s="12"/>
      <c r="LNH39" s="12"/>
      <c r="LNI39" s="12"/>
      <c r="LNJ39" s="12"/>
      <c r="LNK39" s="12"/>
      <c r="LNL39" s="12"/>
      <c r="LNM39" s="12"/>
      <c r="LNN39" s="12"/>
      <c r="LNO39" s="12"/>
      <c r="LNP39" s="12"/>
      <c r="LNQ39" s="12"/>
      <c r="LNR39" s="12"/>
      <c r="LNS39" s="12"/>
      <c r="LNT39" s="12"/>
      <c r="LNU39" s="12"/>
      <c r="LNV39" s="12"/>
      <c r="LNW39" s="12"/>
      <c r="LNX39" s="12"/>
      <c r="LNY39" s="12"/>
      <c r="LNZ39" s="12"/>
      <c r="LOA39" s="12"/>
      <c r="LOB39" s="12"/>
      <c r="LOC39" s="12"/>
      <c r="LOD39" s="12"/>
      <c r="LOE39" s="12"/>
      <c r="LOF39" s="12"/>
      <c r="LOG39" s="12"/>
      <c r="LOH39" s="12"/>
      <c r="LOI39" s="12"/>
      <c r="LOJ39" s="12"/>
      <c r="LOK39" s="12"/>
      <c r="LOL39" s="12"/>
      <c r="LOM39" s="12"/>
      <c r="LON39" s="12"/>
      <c r="LOO39" s="12"/>
      <c r="LOP39" s="12"/>
      <c r="LOQ39" s="12"/>
      <c r="LOR39" s="12"/>
      <c r="LOS39" s="12"/>
      <c r="LOT39" s="12"/>
      <c r="LOU39" s="12"/>
      <c r="LOV39" s="12"/>
      <c r="LOW39" s="12"/>
      <c r="LOX39" s="12"/>
      <c r="LOY39" s="12"/>
      <c r="LOZ39" s="12"/>
      <c r="LPA39" s="12"/>
      <c r="LPB39" s="12"/>
      <c r="LPC39" s="12"/>
      <c r="LPD39" s="12"/>
      <c r="LPE39" s="12"/>
      <c r="LPF39" s="12"/>
      <c r="LPG39" s="12"/>
      <c r="LPH39" s="12"/>
      <c r="LPI39" s="12"/>
      <c r="LPJ39" s="12"/>
      <c r="LPK39" s="12"/>
      <c r="LPL39" s="12"/>
      <c r="LPM39" s="12"/>
      <c r="LPN39" s="12"/>
      <c r="LPO39" s="12"/>
      <c r="LPP39" s="12"/>
      <c r="LPQ39" s="12"/>
      <c r="LPR39" s="12"/>
      <c r="LPS39" s="12"/>
      <c r="LPT39" s="12"/>
      <c r="LPU39" s="12"/>
      <c r="LPV39" s="12"/>
      <c r="LPW39" s="12"/>
      <c r="LPX39" s="12"/>
      <c r="LPY39" s="12"/>
      <c r="LPZ39" s="12"/>
      <c r="LQA39" s="12"/>
      <c r="LQB39" s="12"/>
      <c r="LQC39" s="12"/>
      <c r="LQD39" s="12"/>
      <c r="LQE39" s="12"/>
      <c r="LQF39" s="12"/>
      <c r="LQG39" s="12"/>
      <c r="LQH39" s="12"/>
      <c r="LQI39" s="12"/>
      <c r="LQJ39" s="12"/>
      <c r="LQK39" s="12"/>
      <c r="LQL39" s="12"/>
      <c r="LQM39" s="12"/>
      <c r="LQN39" s="12"/>
      <c r="LQO39" s="12"/>
      <c r="LQP39" s="12"/>
      <c r="LQQ39" s="12"/>
      <c r="LQR39" s="12"/>
      <c r="LQS39" s="12"/>
      <c r="LQT39" s="12"/>
      <c r="LQU39" s="12"/>
      <c r="LQV39" s="12"/>
      <c r="LQW39" s="12"/>
      <c r="LQX39" s="12"/>
      <c r="LQY39" s="12"/>
      <c r="LQZ39" s="12"/>
      <c r="LRA39" s="12"/>
      <c r="LRB39" s="12"/>
      <c r="LRC39" s="12"/>
      <c r="LRD39" s="12"/>
      <c r="LRE39" s="12"/>
      <c r="LRF39" s="12"/>
      <c r="LRG39" s="12"/>
      <c r="LRH39" s="12"/>
      <c r="LRI39" s="12"/>
      <c r="LRJ39" s="12"/>
      <c r="LRK39" s="12"/>
      <c r="LRL39" s="12"/>
      <c r="LRM39" s="12"/>
      <c r="LRN39" s="12"/>
      <c r="LRO39" s="12"/>
      <c r="LRP39" s="12"/>
      <c r="LRQ39" s="12"/>
      <c r="LRR39" s="12"/>
      <c r="LRS39" s="12"/>
      <c r="LRT39" s="12"/>
      <c r="LRU39" s="12"/>
      <c r="LRV39" s="12"/>
      <c r="LRW39" s="12"/>
      <c r="LRX39" s="12"/>
      <c r="LRY39" s="12"/>
      <c r="LRZ39" s="12"/>
      <c r="LSA39" s="12"/>
      <c r="LSB39" s="12"/>
      <c r="LSC39" s="12"/>
      <c r="LSD39" s="12"/>
      <c r="LSE39" s="12"/>
      <c r="LSF39" s="12"/>
      <c r="LSG39" s="12"/>
      <c r="LSH39" s="12"/>
      <c r="LSI39" s="12"/>
      <c r="LSJ39" s="12"/>
      <c r="LSK39" s="12"/>
      <c r="LSL39" s="12"/>
      <c r="LSM39" s="12"/>
      <c r="LSN39" s="12"/>
      <c r="LSO39" s="12"/>
      <c r="LSP39" s="12"/>
      <c r="LSQ39" s="12"/>
      <c r="LSR39" s="12"/>
      <c r="LSS39" s="12"/>
      <c r="LST39" s="12"/>
      <c r="LSU39" s="12"/>
      <c r="LSV39" s="12"/>
      <c r="LSW39" s="12"/>
      <c r="LSX39" s="12"/>
      <c r="LSY39" s="12"/>
      <c r="LSZ39" s="12"/>
      <c r="LTA39" s="12"/>
      <c r="LTB39" s="12"/>
      <c r="LTC39" s="12"/>
      <c r="LTD39" s="12"/>
      <c r="LTE39" s="12"/>
      <c r="LTF39" s="12"/>
      <c r="LTG39" s="12"/>
      <c r="LTH39" s="12"/>
      <c r="LTI39" s="12"/>
      <c r="LTJ39" s="12"/>
      <c r="LTK39" s="12"/>
      <c r="LTL39" s="12"/>
      <c r="LTM39" s="12"/>
      <c r="LTN39" s="12"/>
      <c r="LTO39" s="12"/>
      <c r="LTP39" s="12"/>
      <c r="LTQ39" s="12"/>
      <c r="LTR39" s="12"/>
      <c r="LTS39" s="12"/>
      <c r="LTT39" s="12"/>
      <c r="LTU39" s="12"/>
      <c r="LTV39" s="12"/>
      <c r="LTW39" s="12"/>
      <c r="LTX39" s="12"/>
      <c r="LTY39" s="12"/>
      <c r="LTZ39" s="12"/>
      <c r="LUA39" s="12"/>
      <c r="LUB39" s="12"/>
      <c r="LUC39" s="12"/>
      <c r="LUD39" s="12"/>
      <c r="LUE39" s="12"/>
      <c r="LUF39" s="12"/>
      <c r="LUG39" s="12"/>
      <c r="LUH39" s="12"/>
      <c r="LUI39" s="12"/>
      <c r="LUJ39" s="12"/>
      <c r="LUK39" s="12"/>
      <c r="LUL39" s="12"/>
      <c r="LUM39" s="12"/>
      <c r="LUN39" s="12"/>
      <c r="LUO39" s="12"/>
      <c r="LUP39" s="12"/>
      <c r="LUQ39" s="12"/>
      <c r="LUR39" s="12"/>
      <c r="LUS39" s="12"/>
      <c r="LUT39" s="12"/>
      <c r="LUU39" s="12"/>
      <c r="LUV39" s="12"/>
      <c r="LUW39" s="12"/>
      <c r="LUX39" s="12"/>
      <c r="LUY39" s="12"/>
      <c r="LUZ39" s="12"/>
      <c r="LVA39" s="12"/>
      <c r="LVB39" s="12"/>
      <c r="LVC39" s="12"/>
      <c r="LVD39" s="12"/>
      <c r="LVE39" s="12"/>
      <c r="LVF39" s="12"/>
      <c r="LVG39" s="12"/>
      <c r="LVH39" s="12"/>
      <c r="LVI39" s="12"/>
      <c r="LVJ39" s="12"/>
      <c r="LVK39" s="12"/>
      <c r="LVL39" s="12"/>
      <c r="LVM39" s="12"/>
      <c r="LVN39" s="12"/>
      <c r="LVO39" s="12"/>
      <c r="LVP39" s="12"/>
      <c r="LVQ39" s="12"/>
      <c r="LVR39" s="12"/>
      <c r="LVS39" s="12"/>
      <c r="LVT39" s="12"/>
      <c r="LVU39" s="12"/>
      <c r="LVV39" s="12"/>
      <c r="LVW39" s="12"/>
      <c r="LVX39" s="12"/>
      <c r="LVY39" s="12"/>
      <c r="LVZ39" s="12"/>
      <c r="LWA39" s="12"/>
      <c r="LWB39" s="12"/>
      <c r="LWC39" s="12"/>
      <c r="LWD39" s="12"/>
      <c r="LWE39" s="12"/>
      <c r="LWF39" s="12"/>
      <c r="LWG39" s="12"/>
      <c r="LWH39" s="12"/>
      <c r="LWI39" s="12"/>
      <c r="LWJ39" s="12"/>
      <c r="LWK39" s="12"/>
      <c r="LWL39" s="12"/>
      <c r="LWM39" s="12"/>
      <c r="LWN39" s="12"/>
      <c r="LWO39" s="12"/>
      <c r="LWP39" s="12"/>
      <c r="LWQ39" s="12"/>
      <c r="LWR39" s="12"/>
      <c r="LWS39" s="12"/>
      <c r="LWT39" s="12"/>
      <c r="LWU39" s="12"/>
      <c r="LWV39" s="12"/>
      <c r="LWW39" s="12"/>
      <c r="LWX39" s="12"/>
      <c r="LWY39" s="12"/>
      <c r="LWZ39" s="12"/>
      <c r="LXA39" s="12"/>
      <c r="LXB39" s="12"/>
      <c r="LXC39" s="12"/>
      <c r="LXD39" s="12"/>
      <c r="LXE39" s="12"/>
      <c r="LXF39" s="12"/>
      <c r="LXG39" s="12"/>
      <c r="LXH39" s="12"/>
      <c r="LXI39" s="12"/>
      <c r="LXJ39" s="12"/>
      <c r="LXK39" s="12"/>
      <c r="LXL39" s="12"/>
      <c r="LXM39" s="12"/>
      <c r="LXN39" s="12"/>
      <c r="LXO39" s="12"/>
      <c r="LXP39" s="12"/>
      <c r="LXQ39" s="12"/>
      <c r="LXR39" s="12"/>
      <c r="LXS39" s="12"/>
      <c r="LXT39" s="12"/>
      <c r="LXU39" s="12"/>
      <c r="LXV39" s="12"/>
      <c r="LXW39" s="12"/>
      <c r="LXX39" s="12"/>
      <c r="LXY39" s="12"/>
      <c r="LXZ39" s="12"/>
      <c r="LYA39" s="12"/>
      <c r="LYB39" s="12"/>
      <c r="LYC39" s="12"/>
      <c r="LYD39" s="12"/>
      <c r="LYE39" s="12"/>
      <c r="LYF39" s="12"/>
      <c r="LYG39" s="12"/>
      <c r="LYH39" s="12"/>
      <c r="LYI39" s="12"/>
      <c r="LYJ39" s="12"/>
      <c r="LYK39" s="12"/>
      <c r="LYL39" s="12"/>
      <c r="LYM39" s="12"/>
      <c r="LYN39" s="12"/>
      <c r="LYO39" s="12"/>
      <c r="LYP39" s="12"/>
      <c r="LYQ39" s="12"/>
      <c r="LYR39" s="12"/>
      <c r="LYS39" s="12"/>
      <c r="LYT39" s="12"/>
      <c r="LYU39" s="12"/>
      <c r="LYV39" s="12"/>
      <c r="LYW39" s="12"/>
      <c r="LYX39" s="12"/>
      <c r="LYY39" s="12"/>
      <c r="LYZ39" s="12"/>
      <c r="LZA39" s="12"/>
      <c r="LZB39" s="12"/>
      <c r="LZC39" s="12"/>
      <c r="LZD39" s="12"/>
      <c r="LZE39" s="12"/>
      <c r="LZF39" s="12"/>
      <c r="LZG39" s="12"/>
      <c r="LZH39" s="12"/>
      <c r="LZI39" s="12"/>
      <c r="LZJ39" s="12"/>
      <c r="LZK39" s="12"/>
      <c r="LZL39" s="12"/>
      <c r="LZM39" s="12"/>
      <c r="LZN39" s="12"/>
      <c r="LZO39" s="12"/>
      <c r="LZP39" s="12"/>
      <c r="LZQ39" s="12"/>
      <c r="LZR39" s="12"/>
      <c r="LZS39" s="12"/>
      <c r="LZT39" s="12"/>
      <c r="LZU39" s="12"/>
      <c r="LZV39" s="12"/>
      <c r="LZW39" s="12"/>
      <c r="LZX39" s="12"/>
      <c r="LZY39" s="12"/>
      <c r="LZZ39" s="12"/>
      <c r="MAA39" s="12"/>
      <c r="MAB39" s="12"/>
      <c r="MAC39" s="12"/>
      <c r="MAD39" s="12"/>
      <c r="MAE39" s="12"/>
      <c r="MAF39" s="12"/>
      <c r="MAG39" s="12"/>
      <c r="MAH39" s="12"/>
      <c r="MAI39" s="12"/>
      <c r="MAJ39" s="12"/>
      <c r="MAK39" s="12"/>
      <c r="MAL39" s="12"/>
      <c r="MAM39" s="12"/>
      <c r="MAN39" s="12"/>
      <c r="MAO39" s="12"/>
      <c r="MAP39" s="12"/>
      <c r="MAQ39" s="12"/>
      <c r="MAR39" s="12"/>
      <c r="MAS39" s="12"/>
      <c r="MAT39" s="12"/>
      <c r="MAU39" s="12"/>
      <c r="MAV39" s="12"/>
      <c r="MAW39" s="12"/>
      <c r="MAX39" s="12"/>
      <c r="MAY39" s="12"/>
      <c r="MAZ39" s="12"/>
      <c r="MBA39" s="12"/>
      <c r="MBB39" s="12"/>
      <c r="MBC39" s="12"/>
      <c r="MBD39" s="12"/>
      <c r="MBE39" s="12"/>
      <c r="MBF39" s="12"/>
      <c r="MBG39" s="12"/>
      <c r="MBH39" s="12"/>
      <c r="MBI39" s="12"/>
      <c r="MBJ39" s="12"/>
      <c r="MBK39" s="12"/>
      <c r="MBL39" s="12"/>
      <c r="MBM39" s="12"/>
      <c r="MBN39" s="12"/>
      <c r="MBO39" s="12"/>
      <c r="MBP39" s="12"/>
      <c r="MBQ39" s="12"/>
      <c r="MBR39" s="12"/>
      <c r="MBS39" s="12"/>
      <c r="MBT39" s="12"/>
      <c r="MBU39" s="12"/>
      <c r="MBV39" s="12"/>
      <c r="MBW39" s="12"/>
      <c r="MBX39" s="12"/>
      <c r="MBY39" s="12"/>
      <c r="MBZ39" s="12"/>
      <c r="MCA39" s="12"/>
      <c r="MCB39" s="12"/>
      <c r="MCC39" s="12"/>
      <c r="MCD39" s="12"/>
      <c r="MCE39" s="12"/>
      <c r="MCF39" s="12"/>
      <c r="MCG39" s="12"/>
      <c r="MCH39" s="12"/>
      <c r="MCI39" s="12"/>
      <c r="MCJ39" s="12"/>
      <c r="MCK39" s="12"/>
      <c r="MCL39" s="12"/>
      <c r="MCM39" s="12"/>
      <c r="MCN39" s="12"/>
      <c r="MCO39" s="12"/>
      <c r="MCP39" s="12"/>
      <c r="MCQ39" s="12"/>
      <c r="MCR39" s="12"/>
      <c r="MCS39" s="12"/>
      <c r="MCT39" s="12"/>
      <c r="MCU39" s="12"/>
      <c r="MCV39" s="12"/>
      <c r="MCW39" s="12"/>
      <c r="MCX39" s="12"/>
      <c r="MCY39" s="12"/>
      <c r="MCZ39" s="12"/>
      <c r="MDA39" s="12"/>
      <c r="MDB39" s="12"/>
      <c r="MDC39" s="12"/>
      <c r="MDD39" s="12"/>
      <c r="MDE39" s="12"/>
      <c r="MDF39" s="12"/>
      <c r="MDG39" s="12"/>
      <c r="MDH39" s="12"/>
      <c r="MDI39" s="12"/>
      <c r="MDJ39" s="12"/>
      <c r="MDK39" s="12"/>
      <c r="MDL39" s="12"/>
      <c r="MDM39" s="12"/>
      <c r="MDN39" s="12"/>
      <c r="MDO39" s="12"/>
      <c r="MDP39" s="12"/>
      <c r="MDQ39" s="12"/>
      <c r="MDR39" s="12"/>
      <c r="MDS39" s="12"/>
      <c r="MDT39" s="12"/>
      <c r="MDU39" s="12"/>
      <c r="MDV39" s="12"/>
      <c r="MDW39" s="12"/>
      <c r="MDX39" s="12"/>
      <c r="MDY39" s="12"/>
      <c r="MDZ39" s="12"/>
      <c r="MEA39" s="12"/>
      <c r="MEB39" s="12"/>
      <c r="MEC39" s="12"/>
      <c r="MED39" s="12"/>
      <c r="MEE39" s="12"/>
      <c r="MEF39" s="12"/>
      <c r="MEG39" s="12"/>
      <c r="MEH39" s="12"/>
      <c r="MEI39" s="12"/>
      <c r="MEJ39" s="12"/>
      <c r="MEK39" s="12"/>
      <c r="MEL39" s="12"/>
      <c r="MEM39" s="12"/>
      <c r="MEN39" s="12"/>
      <c r="MEO39" s="12"/>
      <c r="MEP39" s="12"/>
      <c r="MEQ39" s="12"/>
      <c r="MER39" s="12"/>
      <c r="MES39" s="12"/>
      <c r="MET39" s="12"/>
      <c r="MEU39" s="12"/>
      <c r="MEV39" s="12"/>
      <c r="MEW39" s="12"/>
      <c r="MEX39" s="12"/>
      <c r="MEY39" s="12"/>
      <c r="MEZ39" s="12"/>
      <c r="MFA39" s="12"/>
      <c r="MFB39" s="12"/>
      <c r="MFC39" s="12"/>
      <c r="MFD39" s="12"/>
      <c r="MFE39" s="12"/>
      <c r="MFF39" s="12"/>
      <c r="MFG39" s="12"/>
      <c r="MFH39" s="12"/>
      <c r="MFI39" s="12"/>
      <c r="MFJ39" s="12"/>
      <c r="MFK39" s="12"/>
      <c r="MFL39" s="12"/>
      <c r="MFM39" s="12"/>
      <c r="MFN39" s="12"/>
      <c r="MFO39" s="12"/>
      <c r="MFP39" s="12"/>
      <c r="MFQ39" s="12"/>
      <c r="MFR39" s="12"/>
      <c r="MFS39" s="12"/>
      <c r="MFT39" s="12"/>
      <c r="MFU39" s="12"/>
      <c r="MFV39" s="12"/>
      <c r="MFW39" s="12"/>
      <c r="MFX39" s="12"/>
      <c r="MFY39" s="12"/>
      <c r="MFZ39" s="12"/>
      <c r="MGA39" s="12"/>
      <c r="MGB39" s="12"/>
      <c r="MGC39" s="12"/>
      <c r="MGD39" s="12"/>
      <c r="MGE39" s="12"/>
      <c r="MGF39" s="12"/>
      <c r="MGG39" s="12"/>
      <c r="MGH39" s="12"/>
      <c r="MGI39" s="12"/>
      <c r="MGJ39" s="12"/>
      <c r="MGK39" s="12"/>
      <c r="MGL39" s="12"/>
      <c r="MGM39" s="12"/>
      <c r="MGN39" s="12"/>
      <c r="MGO39" s="12"/>
      <c r="MGP39" s="12"/>
      <c r="MGQ39" s="12"/>
      <c r="MGR39" s="12"/>
      <c r="MGS39" s="12"/>
      <c r="MGT39" s="12"/>
      <c r="MGU39" s="12"/>
      <c r="MGV39" s="12"/>
      <c r="MGW39" s="12"/>
      <c r="MGX39" s="12"/>
      <c r="MGY39" s="12"/>
      <c r="MGZ39" s="12"/>
      <c r="MHA39" s="12"/>
      <c r="MHB39" s="12"/>
      <c r="MHC39" s="12"/>
      <c r="MHD39" s="12"/>
      <c r="MHE39" s="12"/>
      <c r="MHF39" s="12"/>
      <c r="MHG39" s="12"/>
      <c r="MHH39" s="12"/>
      <c r="MHI39" s="12"/>
      <c r="MHJ39" s="12"/>
      <c r="MHK39" s="12"/>
      <c r="MHL39" s="12"/>
      <c r="MHM39" s="12"/>
      <c r="MHN39" s="12"/>
      <c r="MHO39" s="12"/>
      <c r="MHP39" s="12"/>
      <c r="MHQ39" s="12"/>
      <c r="MHR39" s="12"/>
      <c r="MHS39" s="12"/>
      <c r="MHT39" s="12"/>
      <c r="MHU39" s="12"/>
      <c r="MHV39" s="12"/>
      <c r="MHW39" s="12"/>
      <c r="MHX39" s="12"/>
      <c r="MHY39" s="12"/>
      <c r="MHZ39" s="12"/>
      <c r="MIA39" s="12"/>
      <c r="MIB39" s="12"/>
      <c r="MIC39" s="12"/>
      <c r="MID39" s="12"/>
      <c r="MIE39" s="12"/>
      <c r="MIF39" s="12"/>
      <c r="MIG39" s="12"/>
      <c r="MIH39" s="12"/>
      <c r="MII39" s="12"/>
      <c r="MIJ39" s="12"/>
      <c r="MIK39" s="12"/>
      <c r="MIL39" s="12"/>
      <c r="MIM39" s="12"/>
      <c r="MIN39" s="12"/>
      <c r="MIO39" s="12"/>
      <c r="MIP39" s="12"/>
      <c r="MIQ39" s="12"/>
      <c r="MIR39" s="12"/>
      <c r="MIS39" s="12"/>
      <c r="MIT39" s="12"/>
      <c r="MIU39" s="12"/>
      <c r="MIV39" s="12"/>
      <c r="MIW39" s="12"/>
      <c r="MIX39" s="12"/>
      <c r="MIY39" s="12"/>
      <c r="MIZ39" s="12"/>
      <c r="MJA39" s="12"/>
      <c r="MJB39" s="12"/>
      <c r="MJC39" s="12"/>
      <c r="MJD39" s="12"/>
      <c r="MJE39" s="12"/>
      <c r="MJF39" s="12"/>
      <c r="MJG39" s="12"/>
      <c r="MJH39" s="12"/>
      <c r="MJI39" s="12"/>
      <c r="MJJ39" s="12"/>
      <c r="MJK39" s="12"/>
      <c r="MJL39" s="12"/>
      <c r="MJM39" s="12"/>
      <c r="MJN39" s="12"/>
      <c r="MJO39" s="12"/>
      <c r="MJP39" s="12"/>
      <c r="MJQ39" s="12"/>
      <c r="MJR39" s="12"/>
      <c r="MJS39" s="12"/>
      <c r="MJT39" s="12"/>
      <c r="MJU39" s="12"/>
      <c r="MJV39" s="12"/>
      <c r="MJW39" s="12"/>
      <c r="MJX39" s="12"/>
      <c r="MJY39" s="12"/>
      <c r="MJZ39" s="12"/>
      <c r="MKA39" s="12"/>
      <c r="MKB39" s="12"/>
      <c r="MKC39" s="12"/>
      <c r="MKD39" s="12"/>
      <c r="MKE39" s="12"/>
      <c r="MKF39" s="12"/>
      <c r="MKG39" s="12"/>
      <c r="MKH39" s="12"/>
      <c r="MKI39" s="12"/>
      <c r="MKJ39" s="12"/>
      <c r="MKK39" s="12"/>
      <c r="MKL39" s="12"/>
      <c r="MKM39" s="12"/>
      <c r="MKN39" s="12"/>
      <c r="MKO39" s="12"/>
      <c r="MKP39" s="12"/>
      <c r="MKQ39" s="12"/>
      <c r="MKR39" s="12"/>
      <c r="MKS39" s="12"/>
      <c r="MKT39" s="12"/>
      <c r="MKU39" s="12"/>
      <c r="MKV39" s="12"/>
      <c r="MKW39" s="12"/>
      <c r="MKX39" s="12"/>
      <c r="MKY39" s="12"/>
      <c r="MKZ39" s="12"/>
      <c r="MLA39" s="12"/>
      <c r="MLB39" s="12"/>
      <c r="MLC39" s="12"/>
      <c r="MLD39" s="12"/>
      <c r="MLE39" s="12"/>
      <c r="MLF39" s="12"/>
      <c r="MLG39" s="12"/>
      <c r="MLH39" s="12"/>
      <c r="MLI39" s="12"/>
      <c r="MLJ39" s="12"/>
      <c r="MLK39" s="12"/>
      <c r="MLL39" s="12"/>
      <c r="MLM39" s="12"/>
      <c r="MLN39" s="12"/>
      <c r="MLO39" s="12"/>
      <c r="MLP39" s="12"/>
      <c r="MLQ39" s="12"/>
      <c r="MLR39" s="12"/>
      <c r="MLS39" s="12"/>
      <c r="MLT39" s="12"/>
      <c r="MLU39" s="12"/>
      <c r="MLV39" s="12"/>
      <c r="MLW39" s="12"/>
      <c r="MLX39" s="12"/>
      <c r="MLY39" s="12"/>
      <c r="MLZ39" s="12"/>
      <c r="MMA39" s="12"/>
      <c r="MMB39" s="12"/>
      <c r="MMC39" s="12"/>
      <c r="MMD39" s="12"/>
      <c r="MME39" s="12"/>
      <c r="MMF39" s="12"/>
      <c r="MMG39" s="12"/>
      <c r="MMH39" s="12"/>
      <c r="MMI39" s="12"/>
      <c r="MMJ39" s="12"/>
      <c r="MMK39" s="12"/>
      <c r="MML39" s="12"/>
      <c r="MMM39" s="12"/>
      <c r="MMN39" s="12"/>
      <c r="MMO39" s="12"/>
      <c r="MMP39" s="12"/>
      <c r="MMQ39" s="12"/>
      <c r="MMR39" s="12"/>
      <c r="MMS39" s="12"/>
      <c r="MMT39" s="12"/>
      <c r="MMU39" s="12"/>
      <c r="MMV39" s="12"/>
      <c r="MMW39" s="12"/>
      <c r="MMX39" s="12"/>
      <c r="MMY39" s="12"/>
      <c r="MMZ39" s="12"/>
      <c r="MNA39" s="12"/>
      <c r="MNB39" s="12"/>
      <c r="MNC39" s="12"/>
      <c r="MND39" s="12"/>
      <c r="MNE39" s="12"/>
      <c r="MNF39" s="12"/>
      <c r="MNG39" s="12"/>
      <c r="MNH39" s="12"/>
      <c r="MNI39" s="12"/>
      <c r="MNJ39" s="12"/>
      <c r="MNK39" s="12"/>
      <c r="MNL39" s="12"/>
      <c r="MNM39" s="12"/>
      <c r="MNN39" s="12"/>
      <c r="MNO39" s="12"/>
      <c r="MNP39" s="12"/>
      <c r="MNQ39" s="12"/>
      <c r="MNR39" s="12"/>
      <c r="MNS39" s="12"/>
      <c r="MNT39" s="12"/>
      <c r="MNU39" s="12"/>
      <c r="MNV39" s="12"/>
      <c r="MNW39" s="12"/>
      <c r="MNX39" s="12"/>
      <c r="MNY39" s="12"/>
      <c r="MNZ39" s="12"/>
      <c r="MOA39" s="12"/>
      <c r="MOB39" s="12"/>
      <c r="MOC39" s="12"/>
      <c r="MOD39" s="12"/>
      <c r="MOE39" s="12"/>
      <c r="MOF39" s="12"/>
      <c r="MOG39" s="12"/>
      <c r="MOH39" s="12"/>
      <c r="MOI39" s="12"/>
      <c r="MOJ39" s="12"/>
      <c r="MOK39" s="12"/>
      <c r="MOL39" s="12"/>
      <c r="MOM39" s="12"/>
      <c r="MON39" s="12"/>
      <c r="MOO39" s="12"/>
      <c r="MOP39" s="12"/>
      <c r="MOQ39" s="12"/>
      <c r="MOR39" s="12"/>
      <c r="MOS39" s="12"/>
      <c r="MOT39" s="12"/>
      <c r="MOU39" s="12"/>
      <c r="MOV39" s="12"/>
      <c r="MOW39" s="12"/>
      <c r="MOX39" s="12"/>
      <c r="MOY39" s="12"/>
      <c r="MOZ39" s="12"/>
      <c r="MPA39" s="12"/>
      <c r="MPB39" s="12"/>
      <c r="MPC39" s="12"/>
      <c r="MPD39" s="12"/>
      <c r="MPE39" s="12"/>
      <c r="MPF39" s="12"/>
      <c r="MPG39" s="12"/>
      <c r="MPH39" s="12"/>
      <c r="MPI39" s="12"/>
      <c r="MPJ39" s="12"/>
      <c r="MPK39" s="12"/>
      <c r="MPL39" s="12"/>
      <c r="MPM39" s="12"/>
      <c r="MPN39" s="12"/>
      <c r="MPO39" s="12"/>
      <c r="MPP39" s="12"/>
      <c r="MPQ39" s="12"/>
      <c r="MPR39" s="12"/>
      <c r="MPS39" s="12"/>
      <c r="MPT39" s="12"/>
      <c r="MPU39" s="12"/>
      <c r="MPV39" s="12"/>
      <c r="MPW39" s="12"/>
      <c r="MPX39" s="12"/>
      <c r="MPY39" s="12"/>
      <c r="MPZ39" s="12"/>
      <c r="MQA39" s="12"/>
      <c r="MQB39" s="12"/>
      <c r="MQC39" s="12"/>
      <c r="MQD39" s="12"/>
      <c r="MQE39" s="12"/>
      <c r="MQF39" s="12"/>
      <c r="MQG39" s="12"/>
      <c r="MQH39" s="12"/>
      <c r="MQI39" s="12"/>
      <c r="MQJ39" s="12"/>
      <c r="MQK39" s="12"/>
      <c r="MQL39" s="12"/>
      <c r="MQM39" s="12"/>
      <c r="MQN39" s="12"/>
      <c r="MQO39" s="12"/>
      <c r="MQP39" s="12"/>
      <c r="MQQ39" s="12"/>
      <c r="MQR39" s="12"/>
      <c r="MQS39" s="12"/>
      <c r="MQT39" s="12"/>
      <c r="MQU39" s="12"/>
      <c r="MQV39" s="12"/>
      <c r="MQW39" s="12"/>
      <c r="MQX39" s="12"/>
      <c r="MQY39" s="12"/>
      <c r="MQZ39" s="12"/>
      <c r="MRA39" s="12"/>
      <c r="MRB39" s="12"/>
      <c r="MRC39" s="12"/>
      <c r="MRD39" s="12"/>
      <c r="MRE39" s="12"/>
      <c r="MRF39" s="12"/>
      <c r="MRG39" s="12"/>
      <c r="MRH39" s="12"/>
      <c r="MRI39" s="12"/>
      <c r="MRJ39" s="12"/>
      <c r="MRK39" s="12"/>
      <c r="MRL39" s="12"/>
      <c r="MRM39" s="12"/>
      <c r="MRN39" s="12"/>
      <c r="MRO39" s="12"/>
      <c r="MRP39" s="12"/>
      <c r="MRQ39" s="12"/>
      <c r="MRR39" s="12"/>
      <c r="MRS39" s="12"/>
      <c r="MRT39" s="12"/>
      <c r="MRU39" s="12"/>
      <c r="MRV39" s="12"/>
      <c r="MRW39" s="12"/>
      <c r="MRX39" s="12"/>
      <c r="MRY39" s="12"/>
      <c r="MRZ39" s="12"/>
      <c r="MSA39" s="12"/>
      <c r="MSB39" s="12"/>
      <c r="MSC39" s="12"/>
      <c r="MSD39" s="12"/>
      <c r="MSE39" s="12"/>
      <c r="MSF39" s="12"/>
      <c r="MSG39" s="12"/>
      <c r="MSH39" s="12"/>
      <c r="MSI39" s="12"/>
      <c r="MSJ39" s="12"/>
      <c r="MSK39" s="12"/>
      <c r="MSL39" s="12"/>
      <c r="MSM39" s="12"/>
      <c r="MSN39" s="12"/>
      <c r="MSO39" s="12"/>
      <c r="MSP39" s="12"/>
      <c r="MSQ39" s="12"/>
      <c r="MSR39" s="12"/>
      <c r="MSS39" s="12"/>
      <c r="MST39" s="12"/>
      <c r="MSU39" s="12"/>
      <c r="MSV39" s="12"/>
      <c r="MSW39" s="12"/>
      <c r="MSX39" s="12"/>
      <c r="MSY39" s="12"/>
      <c r="MSZ39" s="12"/>
      <c r="MTA39" s="12"/>
      <c r="MTB39" s="12"/>
      <c r="MTC39" s="12"/>
      <c r="MTD39" s="12"/>
      <c r="MTE39" s="12"/>
      <c r="MTF39" s="12"/>
      <c r="MTG39" s="12"/>
      <c r="MTH39" s="12"/>
      <c r="MTI39" s="12"/>
      <c r="MTJ39" s="12"/>
      <c r="MTK39" s="12"/>
      <c r="MTL39" s="12"/>
      <c r="MTM39" s="12"/>
      <c r="MTN39" s="12"/>
      <c r="MTO39" s="12"/>
      <c r="MTP39" s="12"/>
      <c r="MTQ39" s="12"/>
      <c r="MTR39" s="12"/>
      <c r="MTS39" s="12"/>
      <c r="MTT39" s="12"/>
      <c r="MTU39" s="12"/>
      <c r="MTV39" s="12"/>
      <c r="MTW39" s="12"/>
      <c r="MTX39" s="12"/>
      <c r="MTY39" s="12"/>
      <c r="MTZ39" s="12"/>
      <c r="MUA39" s="12"/>
      <c r="MUB39" s="12"/>
      <c r="MUC39" s="12"/>
      <c r="MUD39" s="12"/>
      <c r="MUE39" s="12"/>
      <c r="MUF39" s="12"/>
      <c r="MUG39" s="12"/>
      <c r="MUH39" s="12"/>
      <c r="MUI39" s="12"/>
      <c r="MUJ39" s="12"/>
      <c r="MUK39" s="12"/>
      <c r="MUL39" s="12"/>
      <c r="MUM39" s="12"/>
      <c r="MUN39" s="12"/>
      <c r="MUO39" s="12"/>
      <c r="MUP39" s="12"/>
      <c r="MUQ39" s="12"/>
      <c r="MUR39" s="12"/>
      <c r="MUS39" s="12"/>
      <c r="MUT39" s="12"/>
      <c r="MUU39" s="12"/>
      <c r="MUV39" s="12"/>
      <c r="MUW39" s="12"/>
      <c r="MUX39" s="12"/>
      <c r="MUY39" s="12"/>
      <c r="MUZ39" s="12"/>
      <c r="MVA39" s="12"/>
      <c r="MVB39" s="12"/>
      <c r="MVC39" s="12"/>
      <c r="MVD39" s="12"/>
      <c r="MVE39" s="12"/>
      <c r="MVF39" s="12"/>
      <c r="MVG39" s="12"/>
      <c r="MVH39" s="12"/>
      <c r="MVI39" s="12"/>
      <c r="MVJ39" s="12"/>
      <c r="MVK39" s="12"/>
      <c r="MVL39" s="12"/>
      <c r="MVM39" s="12"/>
      <c r="MVN39" s="12"/>
      <c r="MVO39" s="12"/>
      <c r="MVP39" s="12"/>
      <c r="MVQ39" s="12"/>
      <c r="MVR39" s="12"/>
      <c r="MVS39" s="12"/>
      <c r="MVT39" s="12"/>
      <c r="MVU39" s="12"/>
      <c r="MVV39" s="12"/>
      <c r="MVW39" s="12"/>
      <c r="MVX39" s="12"/>
      <c r="MVY39" s="12"/>
      <c r="MVZ39" s="12"/>
      <c r="MWA39" s="12"/>
      <c r="MWB39" s="12"/>
      <c r="MWC39" s="12"/>
      <c r="MWD39" s="12"/>
      <c r="MWE39" s="12"/>
      <c r="MWF39" s="12"/>
      <c r="MWG39" s="12"/>
      <c r="MWH39" s="12"/>
      <c r="MWI39" s="12"/>
      <c r="MWJ39" s="12"/>
      <c r="MWK39" s="12"/>
      <c r="MWL39" s="12"/>
      <c r="MWM39" s="12"/>
      <c r="MWN39" s="12"/>
      <c r="MWO39" s="12"/>
      <c r="MWP39" s="12"/>
      <c r="MWQ39" s="12"/>
      <c r="MWR39" s="12"/>
      <c r="MWS39" s="12"/>
      <c r="MWT39" s="12"/>
      <c r="MWU39" s="12"/>
      <c r="MWV39" s="12"/>
      <c r="MWW39" s="12"/>
      <c r="MWX39" s="12"/>
      <c r="MWY39" s="12"/>
      <c r="MWZ39" s="12"/>
      <c r="MXA39" s="12"/>
      <c r="MXB39" s="12"/>
      <c r="MXC39" s="12"/>
      <c r="MXD39" s="12"/>
      <c r="MXE39" s="12"/>
      <c r="MXF39" s="12"/>
      <c r="MXG39" s="12"/>
      <c r="MXH39" s="12"/>
      <c r="MXI39" s="12"/>
      <c r="MXJ39" s="12"/>
      <c r="MXK39" s="12"/>
      <c r="MXL39" s="12"/>
      <c r="MXM39" s="12"/>
      <c r="MXN39" s="12"/>
      <c r="MXO39" s="12"/>
      <c r="MXP39" s="12"/>
      <c r="MXQ39" s="12"/>
      <c r="MXR39" s="12"/>
      <c r="MXS39" s="12"/>
      <c r="MXT39" s="12"/>
      <c r="MXU39" s="12"/>
      <c r="MXV39" s="12"/>
      <c r="MXW39" s="12"/>
      <c r="MXX39" s="12"/>
      <c r="MXY39" s="12"/>
      <c r="MXZ39" s="12"/>
      <c r="MYA39" s="12"/>
      <c r="MYB39" s="12"/>
      <c r="MYC39" s="12"/>
      <c r="MYD39" s="12"/>
      <c r="MYE39" s="12"/>
      <c r="MYF39" s="12"/>
      <c r="MYG39" s="12"/>
      <c r="MYH39" s="12"/>
      <c r="MYI39" s="12"/>
      <c r="MYJ39" s="12"/>
      <c r="MYK39" s="12"/>
      <c r="MYL39" s="12"/>
      <c r="MYM39" s="12"/>
      <c r="MYN39" s="12"/>
      <c r="MYO39" s="12"/>
      <c r="MYP39" s="12"/>
      <c r="MYQ39" s="12"/>
      <c r="MYR39" s="12"/>
      <c r="MYS39" s="12"/>
      <c r="MYT39" s="12"/>
      <c r="MYU39" s="12"/>
      <c r="MYV39" s="12"/>
      <c r="MYW39" s="12"/>
      <c r="MYX39" s="12"/>
      <c r="MYY39" s="12"/>
      <c r="MYZ39" s="12"/>
      <c r="MZA39" s="12"/>
      <c r="MZB39" s="12"/>
      <c r="MZC39" s="12"/>
      <c r="MZD39" s="12"/>
      <c r="MZE39" s="12"/>
      <c r="MZF39" s="12"/>
      <c r="MZG39" s="12"/>
      <c r="MZH39" s="12"/>
      <c r="MZI39" s="12"/>
      <c r="MZJ39" s="12"/>
      <c r="MZK39" s="12"/>
      <c r="MZL39" s="12"/>
      <c r="MZM39" s="12"/>
      <c r="MZN39" s="12"/>
      <c r="MZO39" s="12"/>
      <c r="MZP39" s="12"/>
      <c r="MZQ39" s="12"/>
      <c r="MZR39" s="12"/>
      <c r="MZS39" s="12"/>
      <c r="MZT39" s="12"/>
      <c r="MZU39" s="12"/>
      <c r="MZV39" s="12"/>
      <c r="MZW39" s="12"/>
      <c r="MZX39" s="12"/>
      <c r="MZY39" s="12"/>
      <c r="MZZ39" s="12"/>
      <c r="NAA39" s="12"/>
      <c r="NAB39" s="12"/>
      <c r="NAC39" s="12"/>
      <c r="NAD39" s="12"/>
      <c r="NAE39" s="12"/>
      <c r="NAF39" s="12"/>
      <c r="NAG39" s="12"/>
      <c r="NAH39" s="12"/>
      <c r="NAI39" s="12"/>
      <c r="NAJ39" s="12"/>
      <c r="NAK39" s="12"/>
      <c r="NAL39" s="12"/>
      <c r="NAM39" s="12"/>
      <c r="NAN39" s="12"/>
      <c r="NAO39" s="12"/>
      <c r="NAP39" s="12"/>
      <c r="NAQ39" s="12"/>
      <c r="NAR39" s="12"/>
      <c r="NAS39" s="12"/>
      <c r="NAT39" s="12"/>
      <c r="NAU39" s="12"/>
      <c r="NAV39" s="12"/>
      <c r="NAW39" s="12"/>
      <c r="NAX39" s="12"/>
      <c r="NAY39" s="12"/>
      <c r="NAZ39" s="12"/>
      <c r="NBA39" s="12"/>
      <c r="NBB39" s="12"/>
      <c r="NBC39" s="12"/>
      <c r="NBD39" s="12"/>
      <c r="NBE39" s="12"/>
      <c r="NBF39" s="12"/>
      <c r="NBG39" s="12"/>
      <c r="NBH39" s="12"/>
      <c r="NBI39" s="12"/>
      <c r="NBJ39" s="12"/>
      <c r="NBK39" s="12"/>
      <c r="NBL39" s="12"/>
      <c r="NBM39" s="12"/>
      <c r="NBN39" s="12"/>
      <c r="NBO39" s="12"/>
      <c r="NBP39" s="12"/>
      <c r="NBQ39" s="12"/>
      <c r="NBR39" s="12"/>
      <c r="NBS39" s="12"/>
      <c r="NBT39" s="12"/>
      <c r="NBU39" s="12"/>
      <c r="NBV39" s="12"/>
      <c r="NBW39" s="12"/>
      <c r="NBX39" s="12"/>
      <c r="NBY39" s="12"/>
      <c r="NBZ39" s="12"/>
      <c r="NCA39" s="12"/>
      <c r="NCB39" s="12"/>
      <c r="NCC39" s="12"/>
      <c r="NCD39" s="12"/>
      <c r="NCE39" s="12"/>
      <c r="NCF39" s="12"/>
      <c r="NCG39" s="12"/>
      <c r="NCH39" s="12"/>
      <c r="NCI39" s="12"/>
      <c r="NCJ39" s="12"/>
      <c r="NCK39" s="12"/>
      <c r="NCL39" s="12"/>
      <c r="NCM39" s="12"/>
      <c r="NCN39" s="12"/>
      <c r="NCO39" s="12"/>
      <c r="NCP39" s="12"/>
      <c r="NCQ39" s="12"/>
      <c r="NCR39" s="12"/>
      <c r="NCS39" s="12"/>
      <c r="NCT39" s="12"/>
      <c r="NCU39" s="12"/>
      <c r="NCV39" s="12"/>
      <c r="NCW39" s="12"/>
      <c r="NCX39" s="12"/>
      <c r="NCY39" s="12"/>
      <c r="NCZ39" s="12"/>
      <c r="NDA39" s="12"/>
      <c r="NDB39" s="12"/>
      <c r="NDC39" s="12"/>
      <c r="NDD39" s="12"/>
      <c r="NDE39" s="12"/>
      <c r="NDF39" s="12"/>
      <c r="NDG39" s="12"/>
      <c r="NDH39" s="12"/>
      <c r="NDI39" s="12"/>
      <c r="NDJ39" s="12"/>
      <c r="NDK39" s="12"/>
      <c r="NDL39" s="12"/>
      <c r="NDM39" s="12"/>
      <c r="NDN39" s="12"/>
      <c r="NDO39" s="12"/>
      <c r="NDP39" s="12"/>
      <c r="NDQ39" s="12"/>
      <c r="NDR39" s="12"/>
      <c r="NDS39" s="12"/>
      <c r="NDT39" s="12"/>
      <c r="NDU39" s="12"/>
      <c r="NDV39" s="12"/>
      <c r="NDW39" s="12"/>
      <c r="NDX39" s="12"/>
      <c r="NDY39" s="12"/>
      <c r="NDZ39" s="12"/>
      <c r="NEA39" s="12"/>
      <c r="NEB39" s="12"/>
      <c r="NEC39" s="12"/>
      <c r="NED39" s="12"/>
      <c r="NEE39" s="12"/>
      <c r="NEF39" s="12"/>
      <c r="NEG39" s="12"/>
      <c r="NEH39" s="12"/>
      <c r="NEI39" s="12"/>
      <c r="NEJ39" s="12"/>
      <c r="NEK39" s="12"/>
      <c r="NEL39" s="12"/>
      <c r="NEM39" s="12"/>
      <c r="NEN39" s="12"/>
      <c r="NEO39" s="12"/>
      <c r="NEP39" s="12"/>
      <c r="NEQ39" s="12"/>
      <c r="NER39" s="12"/>
      <c r="NES39" s="12"/>
      <c r="NET39" s="12"/>
      <c r="NEU39" s="12"/>
      <c r="NEV39" s="12"/>
      <c r="NEW39" s="12"/>
      <c r="NEX39" s="12"/>
      <c r="NEY39" s="12"/>
      <c r="NEZ39" s="12"/>
      <c r="NFA39" s="12"/>
      <c r="NFB39" s="12"/>
      <c r="NFC39" s="12"/>
      <c r="NFD39" s="12"/>
      <c r="NFE39" s="12"/>
      <c r="NFF39" s="12"/>
      <c r="NFG39" s="12"/>
      <c r="NFH39" s="12"/>
      <c r="NFI39" s="12"/>
      <c r="NFJ39" s="12"/>
      <c r="NFK39" s="12"/>
      <c r="NFL39" s="12"/>
      <c r="NFM39" s="12"/>
      <c r="NFN39" s="12"/>
      <c r="NFO39" s="12"/>
      <c r="NFP39" s="12"/>
      <c r="NFQ39" s="12"/>
      <c r="NFR39" s="12"/>
      <c r="NFS39" s="12"/>
      <c r="NFT39" s="12"/>
      <c r="NFU39" s="12"/>
      <c r="NFV39" s="12"/>
      <c r="NFW39" s="12"/>
      <c r="NFX39" s="12"/>
      <c r="NFY39" s="12"/>
      <c r="NFZ39" s="12"/>
      <c r="NGA39" s="12"/>
      <c r="NGB39" s="12"/>
      <c r="NGC39" s="12"/>
      <c r="NGD39" s="12"/>
      <c r="NGE39" s="12"/>
      <c r="NGF39" s="12"/>
      <c r="NGG39" s="12"/>
      <c r="NGH39" s="12"/>
      <c r="NGI39" s="12"/>
      <c r="NGJ39" s="12"/>
      <c r="NGK39" s="12"/>
      <c r="NGL39" s="12"/>
      <c r="NGM39" s="12"/>
      <c r="NGN39" s="12"/>
      <c r="NGO39" s="12"/>
      <c r="NGP39" s="12"/>
      <c r="NGQ39" s="12"/>
      <c r="NGR39" s="12"/>
      <c r="NGS39" s="12"/>
      <c r="NGT39" s="12"/>
      <c r="NGU39" s="12"/>
      <c r="NGV39" s="12"/>
      <c r="NGW39" s="12"/>
      <c r="NGX39" s="12"/>
      <c r="NGY39" s="12"/>
      <c r="NGZ39" s="12"/>
      <c r="NHA39" s="12"/>
      <c r="NHB39" s="12"/>
      <c r="NHC39" s="12"/>
      <c r="NHD39" s="12"/>
      <c r="NHE39" s="12"/>
      <c r="NHF39" s="12"/>
      <c r="NHG39" s="12"/>
      <c r="NHH39" s="12"/>
      <c r="NHI39" s="12"/>
      <c r="NHJ39" s="12"/>
      <c r="NHK39" s="12"/>
      <c r="NHL39" s="12"/>
      <c r="NHM39" s="12"/>
      <c r="NHN39" s="12"/>
      <c r="NHO39" s="12"/>
      <c r="NHP39" s="12"/>
      <c r="NHQ39" s="12"/>
      <c r="NHR39" s="12"/>
      <c r="NHS39" s="12"/>
      <c r="NHT39" s="12"/>
      <c r="NHU39" s="12"/>
      <c r="NHV39" s="12"/>
      <c r="NHW39" s="12"/>
      <c r="NHX39" s="12"/>
      <c r="NHY39" s="12"/>
      <c r="NHZ39" s="12"/>
      <c r="NIA39" s="12"/>
      <c r="NIB39" s="12"/>
      <c r="NIC39" s="12"/>
      <c r="NID39" s="12"/>
      <c r="NIE39" s="12"/>
      <c r="NIF39" s="12"/>
      <c r="NIG39" s="12"/>
      <c r="NIH39" s="12"/>
      <c r="NII39" s="12"/>
      <c r="NIJ39" s="12"/>
      <c r="NIK39" s="12"/>
      <c r="NIL39" s="12"/>
      <c r="NIM39" s="12"/>
      <c r="NIN39" s="12"/>
      <c r="NIO39" s="12"/>
      <c r="NIP39" s="12"/>
      <c r="NIQ39" s="12"/>
      <c r="NIR39" s="12"/>
      <c r="NIS39" s="12"/>
      <c r="NIT39" s="12"/>
      <c r="NIU39" s="12"/>
      <c r="NIV39" s="12"/>
      <c r="NIW39" s="12"/>
      <c r="NIX39" s="12"/>
      <c r="NIY39" s="12"/>
      <c r="NIZ39" s="12"/>
      <c r="NJA39" s="12"/>
      <c r="NJB39" s="12"/>
      <c r="NJC39" s="12"/>
      <c r="NJD39" s="12"/>
      <c r="NJE39" s="12"/>
      <c r="NJF39" s="12"/>
      <c r="NJG39" s="12"/>
      <c r="NJH39" s="12"/>
      <c r="NJI39" s="12"/>
      <c r="NJJ39" s="12"/>
      <c r="NJK39" s="12"/>
      <c r="NJL39" s="12"/>
      <c r="NJM39" s="12"/>
      <c r="NJN39" s="12"/>
      <c r="NJO39" s="12"/>
      <c r="NJP39" s="12"/>
      <c r="NJQ39" s="12"/>
      <c r="NJR39" s="12"/>
      <c r="NJS39" s="12"/>
      <c r="NJT39" s="12"/>
      <c r="NJU39" s="12"/>
      <c r="NJV39" s="12"/>
      <c r="NJW39" s="12"/>
      <c r="NJX39" s="12"/>
      <c r="NJY39" s="12"/>
      <c r="NJZ39" s="12"/>
      <c r="NKA39" s="12"/>
      <c r="NKB39" s="12"/>
      <c r="NKC39" s="12"/>
      <c r="NKD39" s="12"/>
      <c r="NKE39" s="12"/>
      <c r="NKF39" s="12"/>
      <c r="NKG39" s="12"/>
      <c r="NKH39" s="12"/>
      <c r="NKI39" s="12"/>
      <c r="NKJ39" s="12"/>
      <c r="NKK39" s="12"/>
      <c r="NKL39" s="12"/>
      <c r="NKM39" s="12"/>
      <c r="NKN39" s="12"/>
      <c r="NKO39" s="12"/>
      <c r="NKP39" s="12"/>
      <c r="NKQ39" s="12"/>
      <c r="NKR39" s="12"/>
      <c r="NKS39" s="12"/>
      <c r="NKT39" s="12"/>
      <c r="NKU39" s="12"/>
      <c r="NKV39" s="12"/>
      <c r="NKW39" s="12"/>
      <c r="NKX39" s="12"/>
      <c r="NKY39" s="12"/>
      <c r="NKZ39" s="12"/>
      <c r="NLA39" s="12"/>
      <c r="NLB39" s="12"/>
      <c r="NLC39" s="12"/>
      <c r="NLD39" s="12"/>
      <c r="NLE39" s="12"/>
      <c r="NLF39" s="12"/>
      <c r="NLG39" s="12"/>
      <c r="NLH39" s="12"/>
      <c r="NLI39" s="12"/>
      <c r="NLJ39" s="12"/>
      <c r="NLK39" s="12"/>
      <c r="NLL39" s="12"/>
      <c r="NLM39" s="12"/>
      <c r="NLN39" s="12"/>
      <c r="NLO39" s="12"/>
      <c r="NLP39" s="12"/>
      <c r="NLQ39" s="12"/>
      <c r="NLR39" s="12"/>
      <c r="NLS39" s="12"/>
      <c r="NLT39" s="12"/>
      <c r="NLU39" s="12"/>
      <c r="NLV39" s="12"/>
      <c r="NLW39" s="12"/>
      <c r="NLX39" s="12"/>
      <c r="NLY39" s="12"/>
      <c r="NLZ39" s="12"/>
      <c r="NMA39" s="12"/>
      <c r="NMB39" s="12"/>
      <c r="NMC39" s="12"/>
      <c r="NMD39" s="12"/>
      <c r="NME39" s="12"/>
      <c r="NMF39" s="12"/>
      <c r="NMG39" s="12"/>
      <c r="NMH39" s="12"/>
      <c r="NMI39" s="12"/>
      <c r="NMJ39" s="12"/>
      <c r="NMK39" s="12"/>
      <c r="NML39" s="12"/>
      <c r="NMM39" s="12"/>
      <c r="NMN39" s="12"/>
      <c r="NMO39" s="12"/>
      <c r="NMP39" s="12"/>
      <c r="NMQ39" s="12"/>
      <c r="NMR39" s="12"/>
      <c r="NMS39" s="12"/>
      <c r="NMT39" s="12"/>
      <c r="NMU39" s="12"/>
      <c r="NMV39" s="12"/>
      <c r="NMW39" s="12"/>
      <c r="NMX39" s="12"/>
      <c r="NMY39" s="12"/>
      <c r="NMZ39" s="12"/>
      <c r="NNA39" s="12"/>
      <c r="NNB39" s="12"/>
      <c r="NNC39" s="12"/>
      <c r="NND39" s="12"/>
      <c r="NNE39" s="12"/>
      <c r="NNF39" s="12"/>
      <c r="NNG39" s="12"/>
      <c r="NNH39" s="12"/>
      <c r="NNI39" s="12"/>
      <c r="NNJ39" s="12"/>
      <c r="NNK39" s="12"/>
      <c r="NNL39" s="12"/>
      <c r="NNM39" s="12"/>
      <c r="NNN39" s="12"/>
      <c r="NNO39" s="12"/>
      <c r="NNP39" s="12"/>
      <c r="NNQ39" s="12"/>
      <c r="NNR39" s="12"/>
      <c r="NNS39" s="12"/>
      <c r="NNT39" s="12"/>
      <c r="NNU39" s="12"/>
      <c r="NNV39" s="12"/>
      <c r="NNW39" s="12"/>
      <c r="NNX39" s="12"/>
      <c r="NNY39" s="12"/>
      <c r="NNZ39" s="12"/>
      <c r="NOA39" s="12"/>
      <c r="NOB39" s="12"/>
      <c r="NOC39" s="12"/>
      <c r="NOD39" s="12"/>
      <c r="NOE39" s="12"/>
      <c r="NOF39" s="12"/>
      <c r="NOG39" s="12"/>
      <c r="NOH39" s="12"/>
      <c r="NOI39" s="12"/>
      <c r="NOJ39" s="12"/>
      <c r="NOK39" s="12"/>
      <c r="NOL39" s="12"/>
      <c r="NOM39" s="12"/>
      <c r="NON39" s="12"/>
      <c r="NOO39" s="12"/>
      <c r="NOP39" s="12"/>
      <c r="NOQ39" s="12"/>
      <c r="NOR39" s="12"/>
      <c r="NOS39" s="12"/>
      <c r="NOT39" s="12"/>
      <c r="NOU39" s="12"/>
      <c r="NOV39" s="12"/>
      <c r="NOW39" s="12"/>
      <c r="NOX39" s="12"/>
      <c r="NOY39" s="12"/>
      <c r="NOZ39" s="12"/>
      <c r="NPA39" s="12"/>
      <c r="NPB39" s="12"/>
      <c r="NPC39" s="12"/>
      <c r="NPD39" s="12"/>
      <c r="NPE39" s="12"/>
      <c r="NPF39" s="12"/>
      <c r="NPG39" s="12"/>
      <c r="NPH39" s="12"/>
      <c r="NPI39" s="12"/>
      <c r="NPJ39" s="12"/>
      <c r="NPK39" s="12"/>
      <c r="NPL39" s="12"/>
      <c r="NPM39" s="12"/>
      <c r="NPN39" s="12"/>
      <c r="NPO39" s="12"/>
      <c r="NPP39" s="12"/>
      <c r="NPQ39" s="12"/>
      <c r="NPR39" s="12"/>
      <c r="NPS39" s="12"/>
      <c r="NPT39" s="12"/>
      <c r="NPU39" s="12"/>
      <c r="NPV39" s="12"/>
      <c r="NPW39" s="12"/>
      <c r="NPX39" s="12"/>
      <c r="NPY39" s="12"/>
      <c r="NPZ39" s="12"/>
      <c r="NQA39" s="12"/>
      <c r="NQB39" s="12"/>
      <c r="NQC39" s="12"/>
      <c r="NQD39" s="12"/>
      <c r="NQE39" s="12"/>
      <c r="NQF39" s="12"/>
      <c r="NQG39" s="12"/>
      <c r="NQH39" s="12"/>
      <c r="NQI39" s="12"/>
      <c r="NQJ39" s="12"/>
      <c r="NQK39" s="12"/>
      <c r="NQL39" s="12"/>
      <c r="NQM39" s="12"/>
      <c r="NQN39" s="12"/>
      <c r="NQO39" s="12"/>
      <c r="NQP39" s="12"/>
      <c r="NQQ39" s="12"/>
      <c r="NQR39" s="12"/>
      <c r="NQS39" s="12"/>
      <c r="NQT39" s="12"/>
      <c r="NQU39" s="12"/>
      <c r="NQV39" s="12"/>
      <c r="NQW39" s="12"/>
      <c r="NQX39" s="12"/>
      <c r="NQY39" s="12"/>
      <c r="NQZ39" s="12"/>
      <c r="NRA39" s="12"/>
      <c r="NRB39" s="12"/>
      <c r="NRC39" s="12"/>
      <c r="NRD39" s="12"/>
      <c r="NRE39" s="12"/>
      <c r="NRF39" s="12"/>
      <c r="NRG39" s="12"/>
      <c r="NRH39" s="12"/>
      <c r="NRI39" s="12"/>
      <c r="NRJ39" s="12"/>
      <c r="NRK39" s="12"/>
      <c r="NRL39" s="12"/>
      <c r="NRM39" s="12"/>
      <c r="NRN39" s="12"/>
      <c r="NRO39" s="12"/>
      <c r="NRP39" s="12"/>
      <c r="NRQ39" s="12"/>
      <c r="NRR39" s="12"/>
      <c r="NRS39" s="12"/>
      <c r="NRT39" s="12"/>
      <c r="NRU39" s="12"/>
      <c r="NRV39" s="12"/>
      <c r="NRW39" s="12"/>
      <c r="NRX39" s="12"/>
      <c r="NRY39" s="12"/>
      <c r="NRZ39" s="12"/>
      <c r="NSA39" s="12"/>
      <c r="NSB39" s="12"/>
      <c r="NSC39" s="12"/>
      <c r="NSD39" s="12"/>
      <c r="NSE39" s="12"/>
      <c r="NSF39" s="12"/>
      <c r="NSG39" s="12"/>
      <c r="NSH39" s="12"/>
      <c r="NSI39" s="12"/>
      <c r="NSJ39" s="12"/>
      <c r="NSK39" s="12"/>
      <c r="NSL39" s="12"/>
      <c r="NSM39" s="12"/>
      <c r="NSN39" s="12"/>
      <c r="NSO39" s="12"/>
      <c r="NSP39" s="12"/>
      <c r="NSQ39" s="12"/>
      <c r="NSR39" s="12"/>
      <c r="NSS39" s="12"/>
      <c r="NST39" s="12"/>
      <c r="NSU39" s="12"/>
      <c r="NSV39" s="12"/>
      <c r="NSW39" s="12"/>
      <c r="NSX39" s="12"/>
      <c r="NSY39" s="12"/>
      <c r="NSZ39" s="12"/>
      <c r="NTA39" s="12"/>
      <c r="NTB39" s="12"/>
      <c r="NTC39" s="12"/>
      <c r="NTD39" s="12"/>
      <c r="NTE39" s="12"/>
      <c r="NTF39" s="12"/>
      <c r="NTG39" s="12"/>
      <c r="NTH39" s="12"/>
      <c r="NTI39" s="12"/>
      <c r="NTJ39" s="12"/>
      <c r="NTK39" s="12"/>
      <c r="NTL39" s="12"/>
      <c r="NTM39" s="12"/>
      <c r="NTN39" s="12"/>
      <c r="NTO39" s="12"/>
      <c r="NTP39" s="12"/>
      <c r="NTQ39" s="12"/>
      <c r="NTR39" s="12"/>
      <c r="NTS39" s="12"/>
      <c r="NTT39" s="12"/>
      <c r="NTU39" s="12"/>
      <c r="NTV39" s="12"/>
      <c r="NTW39" s="12"/>
      <c r="NTX39" s="12"/>
      <c r="NTY39" s="12"/>
      <c r="NTZ39" s="12"/>
      <c r="NUA39" s="12"/>
      <c r="NUB39" s="12"/>
      <c r="NUC39" s="12"/>
      <c r="NUD39" s="12"/>
      <c r="NUE39" s="12"/>
      <c r="NUF39" s="12"/>
      <c r="NUG39" s="12"/>
      <c r="NUH39" s="12"/>
      <c r="NUI39" s="12"/>
      <c r="NUJ39" s="12"/>
      <c r="NUK39" s="12"/>
      <c r="NUL39" s="12"/>
      <c r="NUM39" s="12"/>
      <c r="NUN39" s="12"/>
      <c r="NUO39" s="12"/>
      <c r="NUP39" s="12"/>
      <c r="NUQ39" s="12"/>
      <c r="NUR39" s="12"/>
      <c r="NUS39" s="12"/>
      <c r="NUT39" s="12"/>
      <c r="NUU39" s="12"/>
      <c r="NUV39" s="12"/>
      <c r="NUW39" s="12"/>
      <c r="NUX39" s="12"/>
      <c r="NUY39" s="12"/>
      <c r="NUZ39" s="12"/>
      <c r="NVA39" s="12"/>
      <c r="NVB39" s="12"/>
      <c r="NVC39" s="12"/>
      <c r="NVD39" s="12"/>
      <c r="NVE39" s="12"/>
      <c r="NVF39" s="12"/>
      <c r="NVG39" s="12"/>
      <c r="NVH39" s="12"/>
      <c r="NVI39" s="12"/>
      <c r="NVJ39" s="12"/>
      <c r="NVK39" s="12"/>
      <c r="NVL39" s="12"/>
      <c r="NVM39" s="12"/>
      <c r="NVN39" s="12"/>
      <c r="NVO39" s="12"/>
      <c r="NVP39" s="12"/>
      <c r="NVQ39" s="12"/>
      <c r="NVR39" s="12"/>
      <c r="NVS39" s="12"/>
      <c r="NVT39" s="12"/>
      <c r="NVU39" s="12"/>
      <c r="NVV39" s="12"/>
      <c r="NVW39" s="12"/>
      <c r="NVX39" s="12"/>
      <c r="NVY39" s="12"/>
      <c r="NVZ39" s="12"/>
      <c r="NWA39" s="12"/>
      <c r="NWB39" s="12"/>
      <c r="NWC39" s="12"/>
      <c r="NWD39" s="12"/>
      <c r="NWE39" s="12"/>
      <c r="NWF39" s="12"/>
      <c r="NWG39" s="12"/>
      <c r="NWH39" s="12"/>
      <c r="NWI39" s="12"/>
      <c r="NWJ39" s="12"/>
      <c r="NWK39" s="12"/>
      <c r="NWL39" s="12"/>
      <c r="NWM39" s="12"/>
      <c r="NWN39" s="12"/>
      <c r="NWO39" s="12"/>
      <c r="NWP39" s="12"/>
      <c r="NWQ39" s="12"/>
      <c r="NWR39" s="12"/>
      <c r="NWS39" s="12"/>
      <c r="NWT39" s="12"/>
      <c r="NWU39" s="12"/>
      <c r="NWV39" s="12"/>
      <c r="NWW39" s="12"/>
      <c r="NWX39" s="12"/>
      <c r="NWY39" s="12"/>
      <c r="NWZ39" s="12"/>
      <c r="NXA39" s="12"/>
      <c r="NXB39" s="12"/>
      <c r="NXC39" s="12"/>
      <c r="NXD39" s="12"/>
      <c r="NXE39" s="12"/>
      <c r="NXF39" s="12"/>
      <c r="NXG39" s="12"/>
      <c r="NXH39" s="12"/>
      <c r="NXI39" s="12"/>
      <c r="NXJ39" s="12"/>
      <c r="NXK39" s="12"/>
      <c r="NXL39" s="12"/>
      <c r="NXM39" s="12"/>
      <c r="NXN39" s="12"/>
      <c r="NXO39" s="12"/>
      <c r="NXP39" s="12"/>
      <c r="NXQ39" s="12"/>
      <c r="NXR39" s="12"/>
      <c r="NXS39" s="12"/>
      <c r="NXT39" s="12"/>
      <c r="NXU39" s="12"/>
      <c r="NXV39" s="12"/>
      <c r="NXW39" s="12"/>
      <c r="NXX39" s="12"/>
      <c r="NXY39" s="12"/>
      <c r="NXZ39" s="12"/>
      <c r="NYA39" s="12"/>
      <c r="NYB39" s="12"/>
      <c r="NYC39" s="12"/>
      <c r="NYD39" s="12"/>
      <c r="NYE39" s="12"/>
      <c r="NYF39" s="12"/>
      <c r="NYG39" s="12"/>
      <c r="NYH39" s="12"/>
      <c r="NYI39" s="12"/>
      <c r="NYJ39" s="12"/>
      <c r="NYK39" s="12"/>
      <c r="NYL39" s="12"/>
      <c r="NYM39" s="12"/>
      <c r="NYN39" s="12"/>
      <c r="NYO39" s="12"/>
      <c r="NYP39" s="12"/>
      <c r="NYQ39" s="12"/>
      <c r="NYR39" s="12"/>
      <c r="NYS39" s="12"/>
      <c r="NYT39" s="12"/>
      <c r="NYU39" s="12"/>
      <c r="NYV39" s="12"/>
      <c r="NYW39" s="12"/>
      <c r="NYX39" s="12"/>
      <c r="NYY39" s="12"/>
      <c r="NYZ39" s="12"/>
      <c r="NZA39" s="12"/>
      <c r="NZB39" s="12"/>
      <c r="NZC39" s="12"/>
      <c r="NZD39" s="12"/>
      <c r="NZE39" s="12"/>
      <c r="NZF39" s="12"/>
      <c r="NZG39" s="12"/>
      <c r="NZH39" s="12"/>
      <c r="NZI39" s="12"/>
      <c r="NZJ39" s="12"/>
      <c r="NZK39" s="12"/>
      <c r="NZL39" s="12"/>
      <c r="NZM39" s="12"/>
      <c r="NZN39" s="12"/>
      <c r="NZO39" s="12"/>
      <c r="NZP39" s="12"/>
      <c r="NZQ39" s="12"/>
      <c r="NZR39" s="12"/>
      <c r="NZS39" s="12"/>
      <c r="NZT39" s="12"/>
      <c r="NZU39" s="12"/>
      <c r="NZV39" s="12"/>
      <c r="NZW39" s="12"/>
      <c r="NZX39" s="12"/>
      <c r="NZY39" s="12"/>
      <c r="NZZ39" s="12"/>
      <c r="OAA39" s="12"/>
      <c r="OAB39" s="12"/>
      <c r="OAC39" s="12"/>
      <c r="OAD39" s="12"/>
      <c r="OAE39" s="12"/>
      <c r="OAF39" s="12"/>
      <c r="OAG39" s="12"/>
      <c r="OAH39" s="12"/>
      <c r="OAI39" s="12"/>
      <c r="OAJ39" s="12"/>
      <c r="OAK39" s="12"/>
      <c r="OAL39" s="12"/>
      <c r="OAM39" s="12"/>
      <c r="OAN39" s="12"/>
      <c r="OAO39" s="12"/>
      <c r="OAP39" s="12"/>
      <c r="OAQ39" s="12"/>
      <c r="OAR39" s="12"/>
      <c r="OAS39" s="12"/>
      <c r="OAT39" s="12"/>
      <c r="OAU39" s="12"/>
      <c r="OAV39" s="12"/>
      <c r="OAW39" s="12"/>
      <c r="OAX39" s="12"/>
      <c r="OAY39" s="12"/>
      <c r="OAZ39" s="12"/>
      <c r="OBA39" s="12"/>
      <c r="OBB39" s="12"/>
      <c r="OBC39" s="12"/>
      <c r="OBD39" s="12"/>
      <c r="OBE39" s="12"/>
      <c r="OBF39" s="12"/>
      <c r="OBG39" s="12"/>
      <c r="OBH39" s="12"/>
      <c r="OBI39" s="12"/>
      <c r="OBJ39" s="12"/>
      <c r="OBK39" s="12"/>
      <c r="OBL39" s="12"/>
      <c r="OBM39" s="12"/>
      <c r="OBN39" s="12"/>
      <c r="OBO39" s="12"/>
      <c r="OBP39" s="12"/>
      <c r="OBQ39" s="12"/>
      <c r="OBR39" s="12"/>
      <c r="OBS39" s="12"/>
      <c r="OBT39" s="12"/>
      <c r="OBU39" s="12"/>
      <c r="OBV39" s="12"/>
      <c r="OBW39" s="12"/>
      <c r="OBX39" s="12"/>
      <c r="OBY39" s="12"/>
      <c r="OBZ39" s="12"/>
      <c r="OCA39" s="12"/>
      <c r="OCB39" s="12"/>
      <c r="OCC39" s="12"/>
      <c r="OCD39" s="12"/>
      <c r="OCE39" s="12"/>
      <c r="OCF39" s="12"/>
      <c r="OCG39" s="12"/>
      <c r="OCH39" s="12"/>
      <c r="OCI39" s="12"/>
      <c r="OCJ39" s="12"/>
      <c r="OCK39" s="12"/>
      <c r="OCL39" s="12"/>
      <c r="OCM39" s="12"/>
      <c r="OCN39" s="12"/>
      <c r="OCO39" s="12"/>
      <c r="OCP39" s="12"/>
      <c r="OCQ39" s="12"/>
      <c r="OCR39" s="12"/>
      <c r="OCS39" s="12"/>
      <c r="OCT39" s="12"/>
      <c r="OCU39" s="12"/>
      <c r="OCV39" s="12"/>
      <c r="OCW39" s="12"/>
      <c r="OCX39" s="12"/>
      <c r="OCY39" s="12"/>
      <c r="OCZ39" s="12"/>
      <c r="ODA39" s="12"/>
      <c r="ODB39" s="12"/>
      <c r="ODC39" s="12"/>
      <c r="ODD39" s="12"/>
      <c r="ODE39" s="12"/>
      <c r="ODF39" s="12"/>
      <c r="ODG39" s="12"/>
      <c r="ODH39" s="12"/>
      <c r="ODI39" s="12"/>
      <c r="ODJ39" s="12"/>
      <c r="ODK39" s="12"/>
      <c r="ODL39" s="12"/>
      <c r="ODM39" s="12"/>
      <c r="ODN39" s="12"/>
      <c r="ODO39" s="12"/>
      <c r="ODP39" s="12"/>
      <c r="ODQ39" s="12"/>
      <c r="ODR39" s="12"/>
      <c r="ODS39" s="12"/>
      <c r="ODT39" s="12"/>
      <c r="ODU39" s="12"/>
      <c r="ODV39" s="12"/>
      <c r="ODW39" s="12"/>
      <c r="ODX39" s="12"/>
      <c r="ODY39" s="12"/>
      <c r="ODZ39" s="12"/>
      <c r="OEA39" s="12"/>
      <c r="OEB39" s="12"/>
      <c r="OEC39" s="12"/>
      <c r="OED39" s="12"/>
      <c r="OEE39" s="12"/>
      <c r="OEF39" s="12"/>
      <c r="OEG39" s="12"/>
      <c r="OEH39" s="12"/>
      <c r="OEI39" s="12"/>
      <c r="OEJ39" s="12"/>
      <c r="OEK39" s="12"/>
      <c r="OEL39" s="12"/>
      <c r="OEM39" s="12"/>
      <c r="OEN39" s="12"/>
      <c r="OEO39" s="12"/>
      <c r="OEP39" s="12"/>
      <c r="OEQ39" s="12"/>
      <c r="OER39" s="12"/>
      <c r="OES39" s="12"/>
      <c r="OET39" s="12"/>
      <c r="OEU39" s="12"/>
      <c r="OEV39" s="12"/>
      <c r="OEW39" s="12"/>
      <c r="OEX39" s="12"/>
      <c r="OEY39" s="12"/>
      <c r="OEZ39" s="12"/>
      <c r="OFA39" s="12"/>
      <c r="OFB39" s="12"/>
      <c r="OFC39" s="12"/>
      <c r="OFD39" s="12"/>
      <c r="OFE39" s="12"/>
      <c r="OFF39" s="12"/>
      <c r="OFG39" s="12"/>
      <c r="OFH39" s="12"/>
      <c r="OFI39" s="12"/>
      <c r="OFJ39" s="12"/>
      <c r="OFK39" s="12"/>
      <c r="OFL39" s="12"/>
      <c r="OFM39" s="12"/>
      <c r="OFN39" s="12"/>
      <c r="OFO39" s="12"/>
      <c r="OFP39" s="12"/>
      <c r="OFQ39" s="12"/>
      <c r="OFR39" s="12"/>
      <c r="OFS39" s="12"/>
      <c r="OFT39" s="12"/>
      <c r="OFU39" s="12"/>
      <c r="OFV39" s="12"/>
      <c r="OFW39" s="12"/>
      <c r="OFX39" s="12"/>
      <c r="OFY39" s="12"/>
      <c r="OFZ39" s="12"/>
      <c r="OGA39" s="12"/>
      <c r="OGB39" s="12"/>
      <c r="OGC39" s="12"/>
      <c r="OGD39" s="12"/>
      <c r="OGE39" s="12"/>
      <c r="OGF39" s="12"/>
      <c r="OGG39" s="12"/>
      <c r="OGH39" s="12"/>
      <c r="OGI39" s="12"/>
      <c r="OGJ39" s="12"/>
      <c r="OGK39" s="12"/>
      <c r="OGL39" s="12"/>
      <c r="OGM39" s="12"/>
      <c r="OGN39" s="12"/>
      <c r="OGO39" s="12"/>
      <c r="OGP39" s="12"/>
      <c r="OGQ39" s="12"/>
      <c r="OGR39" s="12"/>
      <c r="OGS39" s="12"/>
      <c r="OGT39" s="12"/>
      <c r="OGU39" s="12"/>
      <c r="OGV39" s="12"/>
      <c r="OGW39" s="12"/>
      <c r="OGX39" s="12"/>
      <c r="OGY39" s="12"/>
      <c r="OGZ39" s="12"/>
      <c r="OHA39" s="12"/>
      <c r="OHB39" s="12"/>
      <c r="OHC39" s="12"/>
      <c r="OHD39" s="12"/>
      <c r="OHE39" s="12"/>
      <c r="OHF39" s="12"/>
      <c r="OHG39" s="12"/>
      <c r="OHH39" s="12"/>
      <c r="OHI39" s="12"/>
      <c r="OHJ39" s="12"/>
      <c r="OHK39" s="12"/>
      <c r="OHL39" s="12"/>
      <c r="OHM39" s="12"/>
      <c r="OHN39" s="12"/>
      <c r="OHO39" s="12"/>
      <c r="OHP39" s="12"/>
      <c r="OHQ39" s="12"/>
      <c r="OHR39" s="12"/>
      <c r="OHS39" s="12"/>
      <c r="OHT39" s="12"/>
      <c r="OHU39" s="12"/>
      <c r="OHV39" s="12"/>
      <c r="OHW39" s="12"/>
      <c r="OHX39" s="12"/>
      <c r="OHY39" s="12"/>
      <c r="OHZ39" s="12"/>
      <c r="OIA39" s="12"/>
      <c r="OIB39" s="12"/>
      <c r="OIC39" s="12"/>
      <c r="OID39" s="12"/>
      <c r="OIE39" s="12"/>
      <c r="OIF39" s="12"/>
      <c r="OIG39" s="12"/>
      <c r="OIH39" s="12"/>
      <c r="OII39" s="12"/>
      <c r="OIJ39" s="12"/>
      <c r="OIK39" s="12"/>
      <c r="OIL39" s="12"/>
      <c r="OIM39" s="12"/>
      <c r="OIN39" s="12"/>
      <c r="OIO39" s="12"/>
      <c r="OIP39" s="12"/>
      <c r="OIQ39" s="12"/>
      <c r="OIR39" s="12"/>
      <c r="OIS39" s="12"/>
      <c r="OIT39" s="12"/>
      <c r="OIU39" s="12"/>
      <c r="OIV39" s="12"/>
      <c r="OIW39" s="12"/>
      <c r="OIX39" s="12"/>
      <c r="OIY39" s="12"/>
      <c r="OIZ39" s="12"/>
      <c r="OJA39" s="12"/>
      <c r="OJB39" s="12"/>
      <c r="OJC39" s="12"/>
      <c r="OJD39" s="12"/>
      <c r="OJE39" s="12"/>
      <c r="OJF39" s="12"/>
      <c r="OJG39" s="12"/>
      <c r="OJH39" s="12"/>
      <c r="OJI39" s="12"/>
      <c r="OJJ39" s="12"/>
      <c r="OJK39" s="12"/>
      <c r="OJL39" s="12"/>
      <c r="OJM39" s="12"/>
      <c r="OJN39" s="12"/>
      <c r="OJO39" s="12"/>
      <c r="OJP39" s="12"/>
      <c r="OJQ39" s="12"/>
      <c r="OJR39" s="12"/>
      <c r="OJS39" s="12"/>
      <c r="OJT39" s="12"/>
      <c r="OJU39" s="12"/>
      <c r="OJV39" s="12"/>
      <c r="OJW39" s="12"/>
      <c r="OJX39" s="12"/>
      <c r="OJY39" s="12"/>
      <c r="OJZ39" s="12"/>
      <c r="OKA39" s="12"/>
      <c r="OKB39" s="12"/>
      <c r="OKC39" s="12"/>
      <c r="OKD39" s="12"/>
      <c r="OKE39" s="12"/>
      <c r="OKF39" s="12"/>
      <c r="OKG39" s="12"/>
      <c r="OKH39" s="12"/>
      <c r="OKI39" s="12"/>
      <c r="OKJ39" s="12"/>
      <c r="OKK39" s="12"/>
      <c r="OKL39" s="12"/>
      <c r="OKM39" s="12"/>
      <c r="OKN39" s="12"/>
      <c r="OKO39" s="12"/>
      <c r="OKP39" s="12"/>
      <c r="OKQ39" s="12"/>
      <c r="OKR39" s="12"/>
      <c r="OKS39" s="12"/>
      <c r="OKT39" s="12"/>
      <c r="OKU39" s="12"/>
      <c r="OKV39" s="12"/>
      <c r="OKW39" s="12"/>
      <c r="OKX39" s="12"/>
      <c r="OKY39" s="12"/>
      <c r="OKZ39" s="12"/>
      <c r="OLA39" s="12"/>
      <c r="OLB39" s="12"/>
      <c r="OLC39" s="12"/>
      <c r="OLD39" s="12"/>
      <c r="OLE39" s="12"/>
      <c r="OLF39" s="12"/>
      <c r="OLG39" s="12"/>
      <c r="OLH39" s="12"/>
      <c r="OLI39" s="12"/>
      <c r="OLJ39" s="12"/>
      <c r="OLK39" s="12"/>
      <c r="OLL39" s="12"/>
      <c r="OLM39" s="12"/>
      <c r="OLN39" s="12"/>
      <c r="OLO39" s="12"/>
      <c r="OLP39" s="12"/>
      <c r="OLQ39" s="12"/>
      <c r="OLR39" s="12"/>
      <c r="OLS39" s="12"/>
      <c r="OLT39" s="12"/>
      <c r="OLU39" s="12"/>
      <c r="OLV39" s="12"/>
      <c r="OLW39" s="12"/>
      <c r="OLX39" s="12"/>
      <c r="OLY39" s="12"/>
      <c r="OLZ39" s="12"/>
      <c r="OMA39" s="12"/>
      <c r="OMB39" s="12"/>
      <c r="OMC39" s="12"/>
      <c r="OMD39" s="12"/>
      <c r="OME39" s="12"/>
      <c r="OMF39" s="12"/>
      <c r="OMG39" s="12"/>
      <c r="OMH39" s="12"/>
      <c r="OMI39" s="12"/>
      <c r="OMJ39" s="12"/>
      <c r="OMK39" s="12"/>
      <c r="OML39" s="12"/>
      <c r="OMM39" s="12"/>
      <c r="OMN39" s="12"/>
      <c r="OMO39" s="12"/>
      <c r="OMP39" s="12"/>
      <c r="OMQ39" s="12"/>
      <c r="OMR39" s="12"/>
      <c r="OMS39" s="12"/>
      <c r="OMT39" s="12"/>
      <c r="OMU39" s="12"/>
      <c r="OMV39" s="12"/>
      <c r="OMW39" s="12"/>
      <c r="OMX39" s="12"/>
      <c r="OMY39" s="12"/>
      <c r="OMZ39" s="12"/>
      <c r="ONA39" s="12"/>
      <c r="ONB39" s="12"/>
      <c r="ONC39" s="12"/>
      <c r="OND39" s="12"/>
      <c r="ONE39" s="12"/>
      <c r="ONF39" s="12"/>
      <c r="ONG39" s="12"/>
      <c r="ONH39" s="12"/>
      <c r="ONI39" s="12"/>
      <c r="ONJ39" s="12"/>
      <c r="ONK39" s="12"/>
      <c r="ONL39" s="12"/>
      <c r="ONM39" s="12"/>
      <c r="ONN39" s="12"/>
      <c r="ONO39" s="12"/>
      <c r="ONP39" s="12"/>
      <c r="ONQ39" s="12"/>
      <c r="ONR39" s="12"/>
      <c r="ONS39" s="12"/>
      <c r="ONT39" s="12"/>
      <c r="ONU39" s="12"/>
      <c r="ONV39" s="12"/>
      <c r="ONW39" s="12"/>
      <c r="ONX39" s="12"/>
      <c r="ONY39" s="12"/>
      <c r="ONZ39" s="12"/>
      <c r="OOA39" s="12"/>
      <c r="OOB39" s="12"/>
      <c r="OOC39" s="12"/>
      <c r="OOD39" s="12"/>
      <c r="OOE39" s="12"/>
      <c r="OOF39" s="12"/>
      <c r="OOG39" s="12"/>
      <c r="OOH39" s="12"/>
      <c r="OOI39" s="12"/>
      <c r="OOJ39" s="12"/>
      <c r="OOK39" s="12"/>
      <c r="OOL39" s="12"/>
      <c r="OOM39" s="12"/>
      <c r="OON39" s="12"/>
      <c r="OOO39" s="12"/>
      <c r="OOP39" s="12"/>
      <c r="OOQ39" s="12"/>
      <c r="OOR39" s="12"/>
      <c r="OOS39" s="12"/>
      <c r="OOT39" s="12"/>
      <c r="OOU39" s="12"/>
      <c r="OOV39" s="12"/>
      <c r="OOW39" s="12"/>
      <c r="OOX39" s="12"/>
      <c r="OOY39" s="12"/>
      <c r="OOZ39" s="12"/>
      <c r="OPA39" s="12"/>
      <c r="OPB39" s="12"/>
      <c r="OPC39" s="12"/>
      <c r="OPD39" s="12"/>
      <c r="OPE39" s="12"/>
      <c r="OPF39" s="12"/>
      <c r="OPG39" s="12"/>
      <c r="OPH39" s="12"/>
      <c r="OPI39" s="12"/>
      <c r="OPJ39" s="12"/>
      <c r="OPK39" s="12"/>
      <c r="OPL39" s="12"/>
      <c r="OPM39" s="12"/>
      <c r="OPN39" s="12"/>
      <c r="OPO39" s="12"/>
      <c r="OPP39" s="12"/>
      <c r="OPQ39" s="12"/>
      <c r="OPR39" s="12"/>
      <c r="OPS39" s="12"/>
      <c r="OPT39" s="12"/>
      <c r="OPU39" s="12"/>
      <c r="OPV39" s="12"/>
      <c r="OPW39" s="12"/>
      <c r="OPX39" s="12"/>
      <c r="OPY39" s="12"/>
      <c r="OPZ39" s="12"/>
      <c r="OQA39" s="12"/>
      <c r="OQB39" s="12"/>
      <c r="OQC39" s="12"/>
      <c r="OQD39" s="12"/>
      <c r="OQE39" s="12"/>
      <c r="OQF39" s="12"/>
      <c r="OQG39" s="12"/>
      <c r="OQH39" s="12"/>
      <c r="OQI39" s="12"/>
      <c r="OQJ39" s="12"/>
      <c r="OQK39" s="12"/>
      <c r="OQL39" s="12"/>
      <c r="OQM39" s="12"/>
      <c r="OQN39" s="12"/>
      <c r="OQO39" s="12"/>
      <c r="OQP39" s="12"/>
      <c r="OQQ39" s="12"/>
      <c r="OQR39" s="12"/>
      <c r="OQS39" s="12"/>
      <c r="OQT39" s="12"/>
      <c r="OQU39" s="12"/>
      <c r="OQV39" s="12"/>
      <c r="OQW39" s="12"/>
      <c r="OQX39" s="12"/>
      <c r="OQY39" s="12"/>
      <c r="OQZ39" s="12"/>
      <c r="ORA39" s="12"/>
      <c r="ORB39" s="12"/>
      <c r="ORC39" s="12"/>
      <c r="ORD39" s="12"/>
      <c r="ORE39" s="12"/>
      <c r="ORF39" s="12"/>
      <c r="ORG39" s="12"/>
      <c r="ORH39" s="12"/>
      <c r="ORI39" s="12"/>
      <c r="ORJ39" s="12"/>
      <c r="ORK39" s="12"/>
      <c r="ORL39" s="12"/>
      <c r="ORM39" s="12"/>
      <c r="ORN39" s="12"/>
      <c r="ORO39" s="12"/>
      <c r="ORP39" s="12"/>
      <c r="ORQ39" s="12"/>
      <c r="ORR39" s="12"/>
      <c r="ORS39" s="12"/>
      <c r="ORT39" s="12"/>
      <c r="ORU39" s="12"/>
      <c r="ORV39" s="12"/>
      <c r="ORW39" s="12"/>
      <c r="ORX39" s="12"/>
      <c r="ORY39" s="12"/>
      <c r="ORZ39" s="12"/>
      <c r="OSA39" s="12"/>
      <c r="OSB39" s="12"/>
      <c r="OSC39" s="12"/>
      <c r="OSD39" s="12"/>
      <c r="OSE39" s="12"/>
      <c r="OSF39" s="12"/>
      <c r="OSG39" s="12"/>
      <c r="OSH39" s="12"/>
      <c r="OSI39" s="12"/>
      <c r="OSJ39" s="12"/>
      <c r="OSK39" s="12"/>
      <c r="OSL39" s="12"/>
      <c r="OSM39" s="12"/>
      <c r="OSN39" s="12"/>
      <c r="OSO39" s="12"/>
      <c r="OSP39" s="12"/>
      <c r="OSQ39" s="12"/>
      <c r="OSR39" s="12"/>
      <c r="OSS39" s="12"/>
      <c r="OST39" s="12"/>
      <c r="OSU39" s="12"/>
      <c r="OSV39" s="12"/>
      <c r="OSW39" s="12"/>
      <c r="OSX39" s="12"/>
      <c r="OSY39" s="12"/>
      <c r="OSZ39" s="12"/>
      <c r="OTA39" s="12"/>
      <c r="OTB39" s="12"/>
      <c r="OTC39" s="12"/>
      <c r="OTD39" s="12"/>
      <c r="OTE39" s="12"/>
      <c r="OTF39" s="12"/>
      <c r="OTG39" s="12"/>
      <c r="OTH39" s="12"/>
      <c r="OTI39" s="12"/>
      <c r="OTJ39" s="12"/>
      <c r="OTK39" s="12"/>
      <c r="OTL39" s="12"/>
      <c r="OTM39" s="12"/>
      <c r="OTN39" s="12"/>
      <c r="OTO39" s="12"/>
      <c r="OTP39" s="12"/>
      <c r="OTQ39" s="12"/>
      <c r="OTR39" s="12"/>
      <c r="OTS39" s="12"/>
      <c r="OTT39" s="12"/>
      <c r="OTU39" s="12"/>
      <c r="OTV39" s="12"/>
      <c r="OTW39" s="12"/>
      <c r="OTX39" s="12"/>
      <c r="OTY39" s="12"/>
      <c r="OTZ39" s="12"/>
      <c r="OUA39" s="12"/>
      <c r="OUB39" s="12"/>
      <c r="OUC39" s="12"/>
      <c r="OUD39" s="12"/>
      <c r="OUE39" s="12"/>
      <c r="OUF39" s="12"/>
      <c r="OUG39" s="12"/>
      <c r="OUH39" s="12"/>
      <c r="OUI39" s="12"/>
      <c r="OUJ39" s="12"/>
      <c r="OUK39" s="12"/>
      <c r="OUL39" s="12"/>
      <c r="OUM39" s="12"/>
      <c r="OUN39" s="12"/>
      <c r="OUO39" s="12"/>
      <c r="OUP39" s="12"/>
      <c r="OUQ39" s="12"/>
      <c r="OUR39" s="12"/>
      <c r="OUS39" s="12"/>
      <c r="OUT39" s="12"/>
      <c r="OUU39" s="12"/>
      <c r="OUV39" s="12"/>
      <c r="OUW39" s="12"/>
      <c r="OUX39" s="12"/>
      <c r="OUY39" s="12"/>
      <c r="OUZ39" s="12"/>
      <c r="OVA39" s="12"/>
      <c r="OVB39" s="12"/>
      <c r="OVC39" s="12"/>
      <c r="OVD39" s="12"/>
      <c r="OVE39" s="12"/>
      <c r="OVF39" s="12"/>
      <c r="OVG39" s="12"/>
      <c r="OVH39" s="12"/>
      <c r="OVI39" s="12"/>
      <c r="OVJ39" s="12"/>
      <c r="OVK39" s="12"/>
      <c r="OVL39" s="12"/>
      <c r="OVM39" s="12"/>
      <c r="OVN39" s="12"/>
      <c r="OVO39" s="12"/>
      <c r="OVP39" s="12"/>
      <c r="OVQ39" s="12"/>
      <c r="OVR39" s="12"/>
      <c r="OVS39" s="12"/>
      <c r="OVT39" s="12"/>
      <c r="OVU39" s="12"/>
      <c r="OVV39" s="12"/>
      <c r="OVW39" s="12"/>
      <c r="OVX39" s="12"/>
      <c r="OVY39" s="12"/>
      <c r="OVZ39" s="12"/>
      <c r="OWA39" s="12"/>
      <c r="OWB39" s="12"/>
      <c r="OWC39" s="12"/>
      <c r="OWD39" s="12"/>
      <c r="OWE39" s="12"/>
      <c r="OWF39" s="12"/>
      <c r="OWG39" s="12"/>
      <c r="OWH39" s="12"/>
      <c r="OWI39" s="12"/>
      <c r="OWJ39" s="12"/>
      <c r="OWK39" s="12"/>
      <c r="OWL39" s="12"/>
      <c r="OWM39" s="12"/>
      <c r="OWN39" s="12"/>
      <c r="OWO39" s="12"/>
      <c r="OWP39" s="12"/>
      <c r="OWQ39" s="12"/>
      <c r="OWR39" s="12"/>
      <c r="OWS39" s="12"/>
      <c r="OWT39" s="12"/>
      <c r="OWU39" s="12"/>
      <c r="OWV39" s="12"/>
      <c r="OWW39" s="12"/>
      <c r="OWX39" s="12"/>
      <c r="OWY39" s="12"/>
      <c r="OWZ39" s="12"/>
      <c r="OXA39" s="12"/>
      <c r="OXB39" s="12"/>
      <c r="OXC39" s="12"/>
      <c r="OXD39" s="12"/>
      <c r="OXE39" s="12"/>
      <c r="OXF39" s="12"/>
      <c r="OXG39" s="12"/>
      <c r="OXH39" s="12"/>
      <c r="OXI39" s="12"/>
      <c r="OXJ39" s="12"/>
      <c r="OXK39" s="12"/>
      <c r="OXL39" s="12"/>
      <c r="OXM39" s="12"/>
      <c r="OXN39" s="12"/>
      <c r="OXO39" s="12"/>
      <c r="OXP39" s="12"/>
      <c r="OXQ39" s="12"/>
      <c r="OXR39" s="12"/>
      <c r="OXS39" s="12"/>
      <c r="OXT39" s="12"/>
      <c r="OXU39" s="12"/>
      <c r="OXV39" s="12"/>
      <c r="OXW39" s="12"/>
      <c r="OXX39" s="12"/>
      <c r="OXY39" s="12"/>
      <c r="OXZ39" s="12"/>
      <c r="OYA39" s="12"/>
      <c r="OYB39" s="12"/>
      <c r="OYC39" s="12"/>
      <c r="OYD39" s="12"/>
      <c r="OYE39" s="12"/>
      <c r="OYF39" s="12"/>
      <c r="OYG39" s="12"/>
      <c r="OYH39" s="12"/>
      <c r="OYI39" s="12"/>
      <c r="OYJ39" s="12"/>
      <c r="OYK39" s="12"/>
      <c r="OYL39" s="12"/>
      <c r="OYM39" s="12"/>
      <c r="OYN39" s="12"/>
      <c r="OYO39" s="12"/>
      <c r="OYP39" s="12"/>
      <c r="OYQ39" s="12"/>
      <c r="OYR39" s="12"/>
      <c r="OYS39" s="12"/>
      <c r="OYT39" s="12"/>
      <c r="OYU39" s="12"/>
      <c r="OYV39" s="12"/>
      <c r="OYW39" s="12"/>
      <c r="OYX39" s="12"/>
      <c r="OYY39" s="12"/>
      <c r="OYZ39" s="12"/>
      <c r="OZA39" s="12"/>
      <c r="OZB39" s="12"/>
      <c r="OZC39" s="12"/>
      <c r="OZD39" s="12"/>
      <c r="OZE39" s="12"/>
      <c r="OZF39" s="12"/>
      <c r="OZG39" s="12"/>
      <c r="OZH39" s="12"/>
      <c r="OZI39" s="12"/>
      <c r="OZJ39" s="12"/>
      <c r="OZK39" s="12"/>
      <c r="OZL39" s="12"/>
      <c r="OZM39" s="12"/>
      <c r="OZN39" s="12"/>
      <c r="OZO39" s="12"/>
      <c r="OZP39" s="12"/>
      <c r="OZQ39" s="12"/>
      <c r="OZR39" s="12"/>
      <c r="OZS39" s="12"/>
      <c r="OZT39" s="12"/>
      <c r="OZU39" s="12"/>
      <c r="OZV39" s="12"/>
      <c r="OZW39" s="12"/>
      <c r="OZX39" s="12"/>
      <c r="OZY39" s="12"/>
      <c r="OZZ39" s="12"/>
      <c r="PAA39" s="12"/>
      <c r="PAB39" s="12"/>
      <c r="PAC39" s="12"/>
      <c r="PAD39" s="12"/>
      <c r="PAE39" s="12"/>
      <c r="PAF39" s="12"/>
      <c r="PAG39" s="12"/>
      <c r="PAH39" s="12"/>
      <c r="PAI39" s="12"/>
      <c r="PAJ39" s="12"/>
      <c r="PAK39" s="12"/>
      <c r="PAL39" s="12"/>
      <c r="PAM39" s="12"/>
      <c r="PAN39" s="12"/>
      <c r="PAO39" s="12"/>
      <c r="PAP39" s="12"/>
      <c r="PAQ39" s="12"/>
      <c r="PAR39" s="12"/>
      <c r="PAS39" s="12"/>
      <c r="PAT39" s="12"/>
      <c r="PAU39" s="12"/>
      <c r="PAV39" s="12"/>
      <c r="PAW39" s="12"/>
      <c r="PAX39" s="12"/>
      <c r="PAY39" s="12"/>
      <c r="PAZ39" s="12"/>
      <c r="PBA39" s="12"/>
      <c r="PBB39" s="12"/>
      <c r="PBC39" s="12"/>
      <c r="PBD39" s="12"/>
      <c r="PBE39" s="12"/>
      <c r="PBF39" s="12"/>
      <c r="PBG39" s="12"/>
      <c r="PBH39" s="12"/>
      <c r="PBI39" s="12"/>
      <c r="PBJ39" s="12"/>
      <c r="PBK39" s="12"/>
      <c r="PBL39" s="12"/>
      <c r="PBM39" s="12"/>
      <c r="PBN39" s="12"/>
      <c r="PBO39" s="12"/>
      <c r="PBP39" s="12"/>
      <c r="PBQ39" s="12"/>
      <c r="PBR39" s="12"/>
      <c r="PBS39" s="12"/>
      <c r="PBT39" s="12"/>
      <c r="PBU39" s="12"/>
      <c r="PBV39" s="12"/>
      <c r="PBW39" s="12"/>
      <c r="PBX39" s="12"/>
      <c r="PBY39" s="12"/>
      <c r="PBZ39" s="12"/>
      <c r="PCA39" s="12"/>
      <c r="PCB39" s="12"/>
      <c r="PCC39" s="12"/>
      <c r="PCD39" s="12"/>
      <c r="PCE39" s="12"/>
      <c r="PCF39" s="12"/>
      <c r="PCG39" s="12"/>
      <c r="PCH39" s="12"/>
      <c r="PCI39" s="12"/>
      <c r="PCJ39" s="12"/>
      <c r="PCK39" s="12"/>
      <c r="PCL39" s="12"/>
      <c r="PCM39" s="12"/>
      <c r="PCN39" s="12"/>
      <c r="PCO39" s="12"/>
      <c r="PCP39" s="12"/>
      <c r="PCQ39" s="12"/>
      <c r="PCR39" s="12"/>
      <c r="PCS39" s="12"/>
      <c r="PCT39" s="12"/>
      <c r="PCU39" s="12"/>
      <c r="PCV39" s="12"/>
      <c r="PCW39" s="12"/>
      <c r="PCX39" s="12"/>
      <c r="PCY39" s="12"/>
      <c r="PCZ39" s="12"/>
      <c r="PDA39" s="12"/>
      <c r="PDB39" s="12"/>
      <c r="PDC39" s="12"/>
      <c r="PDD39" s="12"/>
      <c r="PDE39" s="12"/>
      <c r="PDF39" s="12"/>
      <c r="PDG39" s="12"/>
      <c r="PDH39" s="12"/>
      <c r="PDI39" s="12"/>
      <c r="PDJ39" s="12"/>
      <c r="PDK39" s="12"/>
      <c r="PDL39" s="12"/>
      <c r="PDM39" s="12"/>
      <c r="PDN39" s="12"/>
      <c r="PDO39" s="12"/>
      <c r="PDP39" s="12"/>
      <c r="PDQ39" s="12"/>
      <c r="PDR39" s="12"/>
      <c r="PDS39" s="12"/>
      <c r="PDT39" s="12"/>
      <c r="PDU39" s="12"/>
      <c r="PDV39" s="12"/>
      <c r="PDW39" s="12"/>
      <c r="PDX39" s="12"/>
      <c r="PDY39" s="12"/>
      <c r="PDZ39" s="12"/>
      <c r="PEA39" s="12"/>
      <c r="PEB39" s="12"/>
      <c r="PEC39" s="12"/>
      <c r="PED39" s="12"/>
      <c r="PEE39" s="12"/>
      <c r="PEF39" s="12"/>
      <c r="PEG39" s="12"/>
      <c r="PEH39" s="12"/>
      <c r="PEI39" s="12"/>
      <c r="PEJ39" s="12"/>
      <c r="PEK39" s="12"/>
      <c r="PEL39" s="12"/>
      <c r="PEM39" s="12"/>
      <c r="PEN39" s="12"/>
      <c r="PEO39" s="12"/>
      <c r="PEP39" s="12"/>
      <c r="PEQ39" s="12"/>
      <c r="PER39" s="12"/>
      <c r="PES39" s="12"/>
      <c r="PET39" s="12"/>
      <c r="PEU39" s="12"/>
      <c r="PEV39" s="12"/>
      <c r="PEW39" s="12"/>
      <c r="PEX39" s="12"/>
      <c r="PEY39" s="12"/>
      <c r="PEZ39" s="12"/>
      <c r="PFA39" s="12"/>
      <c r="PFB39" s="12"/>
      <c r="PFC39" s="12"/>
      <c r="PFD39" s="12"/>
      <c r="PFE39" s="12"/>
      <c r="PFF39" s="12"/>
      <c r="PFG39" s="12"/>
      <c r="PFH39" s="12"/>
      <c r="PFI39" s="12"/>
      <c r="PFJ39" s="12"/>
      <c r="PFK39" s="12"/>
      <c r="PFL39" s="12"/>
      <c r="PFM39" s="12"/>
      <c r="PFN39" s="12"/>
      <c r="PFO39" s="12"/>
      <c r="PFP39" s="12"/>
      <c r="PFQ39" s="12"/>
      <c r="PFR39" s="12"/>
      <c r="PFS39" s="12"/>
      <c r="PFT39" s="12"/>
      <c r="PFU39" s="12"/>
      <c r="PFV39" s="12"/>
      <c r="PFW39" s="12"/>
      <c r="PFX39" s="12"/>
      <c r="PFY39" s="12"/>
      <c r="PFZ39" s="12"/>
      <c r="PGA39" s="12"/>
      <c r="PGB39" s="12"/>
      <c r="PGC39" s="12"/>
      <c r="PGD39" s="12"/>
      <c r="PGE39" s="12"/>
      <c r="PGF39" s="12"/>
      <c r="PGG39" s="12"/>
      <c r="PGH39" s="12"/>
      <c r="PGI39" s="12"/>
      <c r="PGJ39" s="12"/>
      <c r="PGK39" s="12"/>
      <c r="PGL39" s="12"/>
      <c r="PGM39" s="12"/>
      <c r="PGN39" s="12"/>
      <c r="PGO39" s="12"/>
      <c r="PGP39" s="12"/>
      <c r="PGQ39" s="12"/>
      <c r="PGR39" s="12"/>
      <c r="PGS39" s="12"/>
      <c r="PGT39" s="12"/>
      <c r="PGU39" s="12"/>
      <c r="PGV39" s="12"/>
      <c r="PGW39" s="12"/>
      <c r="PGX39" s="12"/>
      <c r="PGY39" s="12"/>
      <c r="PGZ39" s="12"/>
      <c r="PHA39" s="12"/>
      <c r="PHB39" s="12"/>
      <c r="PHC39" s="12"/>
      <c r="PHD39" s="12"/>
      <c r="PHE39" s="12"/>
      <c r="PHF39" s="12"/>
      <c r="PHG39" s="12"/>
      <c r="PHH39" s="12"/>
      <c r="PHI39" s="12"/>
      <c r="PHJ39" s="12"/>
      <c r="PHK39" s="12"/>
      <c r="PHL39" s="12"/>
      <c r="PHM39" s="12"/>
      <c r="PHN39" s="12"/>
      <c r="PHO39" s="12"/>
      <c r="PHP39" s="12"/>
      <c r="PHQ39" s="12"/>
      <c r="PHR39" s="12"/>
      <c r="PHS39" s="12"/>
      <c r="PHT39" s="12"/>
      <c r="PHU39" s="12"/>
      <c r="PHV39" s="12"/>
      <c r="PHW39" s="12"/>
      <c r="PHX39" s="12"/>
      <c r="PHY39" s="12"/>
      <c r="PHZ39" s="12"/>
      <c r="PIA39" s="12"/>
      <c r="PIB39" s="12"/>
      <c r="PIC39" s="12"/>
      <c r="PID39" s="12"/>
      <c r="PIE39" s="12"/>
      <c r="PIF39" s="12"/>
      <c r="PIG39" s="12"/>
      <c r="PIH39" s="12"/>
      <c r="PII39" s="12"/>
      <c r="PIJ39" s="12"/>
      <c r="PIK39" s="12"/>
      <c r="PIL39" s="12"/>
      <c r="PIM39" s="12"/>
      <c r="PIN39" s="12"/>
      <c r="PIO39" s="12"/>
      <c r="PIP39" s="12"/>
      <c r="PIQ39" s="12"/>
      <c r="PIR39" s="12"/>
      <c r="PIS39" s="12"/>
      <c r="PIT39" s="12"/>
      <c r="PIU39" s="12"/>
      <c r="PIV39" s="12"/>
      <c r="PIW39" s="12"/>
      <c r="PIX39" s="12"/>
      <c r="PIY39" s="12"/>
      <c r="PIZ39" s="12"/>
      <c r="PJA39" s="12"/>
      <c r="PJB39" s="12"/>
      <c r="PJC39" s="12"/>
      <c r="PJD39" s="12"/>
      <c r="PJE39" s="12"/>
      <c r="PJF39" s="12"/>
      <c r="PJG39" s="12"/>
      <c r="PJH39" s="12"/>
      <c r="PJI39" s="12"/>
      <c r="PJJ39" s="12"/>
      <c r="PJK39" s="12"/>
      <c r="PJL39" s="12"/>
      <c r="PJM39" s="12"/>
      <c r="PJN39" s="12"/>
      <c r="PJO39" s="12"/>
      <c r="PJP39" s="12"/>
      <c r="PJQ39" s="12"/>
      <c r="PJR39" s="12"/>
      <c r="PJS39" s="12"/>
      <c r="PJT39" s="12"/>
      <c r="PJU39" s="12"/>
      <c r="PJV39" s="12"/>
      <c r="PJW39" s="12"/>
      <c r="PJX39" s="12"/>
      <c r="PJY39" s="12"/>
      <c r="PJZ39" s="12"/>
      <c r="PKA39" s="12"/>
      <c r="PKB39" s="12"/>
      <c r="PKC39" s="12"/>
      <c r="PKD39" s="12"/>
      <c r="PKE39" s="12"/>
      <c r="PKF39" s="12"/>
      <c r="PKG39" s="12"/>
      <c r="PKH39" s="12"/>
      <c r="PKI39" s="12"/>
      <c r="PKJ39" s="12"/>
      <c r="PKK39" s="12"/>
      <c r="PKL39" s="12"/>
      <c r="PKM39" s="12"/>
      <c r="PKN39" s="12"/>
      <c r="PKO39" s="12"/>
      <c r="PKP39" s="12"/>
      <c r="PKQ39" s="12"/>
      <c r="PKR39" s="12"/>
      <c r="PKS39" s="12"/>
      <c r="PKT39" s="12"/>
      <c r="PKU39" s="12"/>
      <c r="PKV39" s="12"/>
      <c r="PKW39" s="12"/>
      <c r="PKX39" s="12"/>
      <c r="PKY39" s="12"/>
      <c r="PKZ39" s="12"/>
      <c r="PLA39" s="12"/>
      <c r="PLB39" s="12"/>
      <c r="PLC39" s="12"/>
      <c r="PLD39" s="12"/>
      <c r="PLE39" s="12"/>
      <c r="PLF39" s="12"/>
      <c r="PLG39" s="12"/>
      <c r="PLH39" s="12"/>
      <c r="PLI39" s="12"/>
      <c r="PLJ39" s="12"/>
      <c r="PLK39" s="12"/>
      <c r="PLL39" s="12"/>
      <c r="PLM39" s="12"/>
      <c r="PLN39" s="12"/>
      <c r="PLO39" s="12"/>
      <c r="PLP39" s="12"/>
      <c r="PLQ39" s="12"/>
      <c r="PLR39" s="12"/>
      <c r="PLS39" s="12"/>
      <c r="PLT39" s="12"/>
      <c r="PLU39" s="12"/>
      <c r="PLV39" s="12"/>
      <c r="PLW39" s="12"/>
      <c r="PLX39" s="12"/>
      <c r="PLY39" s="12"/>
      <c r="PLZ39" s="12"/>
      <c r="PMA39" s="12"/>
      <c r="PMB39" s="12"/>
      <c r="PMC39" s="12"/>
      <c r="PMD39" s="12"/>
      <c r="PME39" s="12"/>
      <c r="PMF39" s="12"/>
      <c r="PMG39" s="12"/>
      <c r="PMH39" s="12"/>
      <c r="PMI39" s="12"/>
      <c r="PMJ39" s="12"/>
      <c r="PMK39" s="12"/>
      <c r="PML39" s="12"/>
      <c r="PMM39" s="12"/>
      <c r="PMN39" s="12"/>
      <c r="PMO39" s="12"/>
      <c r="PMP39" s="12"/>
      <c r="PMQ39" s="12"/>
      <c r="PMR39" s="12"/>
      <c r="PMS39" s="12"/>
      <c r="PMT39" s="12"/>
      <c r="PMU39" s="12"/>
      <c r="PMV39" s="12"/>
      <c r="PMW39" s="12"/>
      <c r="PMX39" s="12"/>
      <c r="PMY39" s="12"/>
      <c r="PMZ39" s="12"/>
      <c r="PNA39" s="12"/>
      <c r="PNB39" s="12"/>
      <c r="PNC39" s="12"/>
      <c r="PND39" s="12"/>
      <c r="PNE39" s="12"/>
      <c r="PNF39" s="12"/>
      <c r="PNG39" s="12"/>
      <c r="PNH39" s="12"/>
      <c r="PNI39" s="12"/>
      <c r="PNJ39" s="12"/>
      <c r="PNK39" s="12"/>
      <c r="PNL39" s="12"/>
      <c r="PNM39" s="12"/>
      <c r="PNN39" s="12"/>
      <c r="PNO39" s="12"/>
      <c r="PNP39" s="12"/>
      <c r="PNQ39" s="12"/>
      <c r="PNR39" s="12"/>
      <c r="PNS39" s="12"/>
      <c r="PNT39" s="12"/>
      <c r="PNU39" s="12"/>
      <c r="PNV39" s="12"/>
      <c r="PNW39" s="12"/>
      <c r="PNX39" s="12"/>
      <c r="PNY39" s="12"/>
      <c r="PNZ39" s="12"/>
      <c r="POA39" s="12"/>
      <c r="POB39" s="12"/>
      <c r="POC39" s="12"/>
      <c r="POD39" s="12"/>
      <c r="POE39" s="12"/>
      <c r="POF39" s="12"/>
      <c r="POG39" s="12"/>
      <c r="POH39" s="12"/>
      <c r="POI39" s="12"/>
      <c r="POJ39" s="12"/>
      <c r="POK39" s="12"/>
      <c r="POL39" s="12"/>
      <c r="POM39" s="12"/>
      <c r="PON39" s="12"/>
      <c r="POO39" s="12"/>
      <c r="POP39" s="12"/>
      <c r="POQ39" s="12"/>
      <c r="POR39" s="12"/>
      <c r="POS39" s="12"/>
      <c r="POT39" s="12"/>
      <c r="POU39" s="12"/>
      <c r="POV39" s="12"/>
      <c r="POW39" s="12"/>
      <c r="POX39" s="12"/>
      <c r="POY39" s="12"/>
      <c r="POZ39" s="12"/>
      <c r="PPA39" s="12"/>
      <c r="PPB39" s="12"/>
      <c r="PPC39" s="12"/>
      <c r="PPD39" s="12"/>
      <c r="PPE39" s="12"/>
      <c r="PPF39" s="12"/>
      <c r="PPG39" s="12"/>
      <c r="PPH39" s="12"/>
      <c r="PPI39" s="12"/>
      <c r="PPJ39" s="12"/>
      <c r="PPK39" s="12"/>
      <c r="PPL39" s="12"/>
      <c r="PPM39" s="12"/>
      <c r="PPN39" s="12"/>
      <c r="PPO39" s="12"/>
      <c r="PPP39" s="12"/>
      <c r="PPQ39" s="12"/>
      <c r="PPR39" s="12"/>
      <c r="PPS39" s="12"/>
      <c r="PPT39" s="12"/>
      <c r="PPU39" s="12"/>
      <c r="PPV39" s="12"/>
      <c r="PPW39" s="12"/>
      <c r="PPX39" s="12"/>
      <c r="PPY39" s="12"/>
      <c r="PPZ39" s="12"/>
      <c r="PQA39" s="12"/>
      <c r="PQB39" s="12"/>
      <c r="PQC39" s="12"/>
      <c r="PQD39" s="12"/>
      <c r="PQE39" s="12"/>
      <c r="PQF39" s="12"/>
      <c r="PQG39" s="12"/>
      <c r="PQH39" s="12"/>
      <c r="PQI39" s="12"/>
      <c r="PQJ39" s="12"/>
      <c r="PQK39" s="12"/>
      <c r="PQL39" s="12"/>
      <c r="PQM39" s="12"/>
      <c r="PQN39" s="12"/>
      <c r="PQO39" s="12"/>
      <c r="PQP39" s="12"/>
      <c r="PQQ39" s="12"/>
      <c r="PQR39" s="12"/>
      <c r="PQS39" s="12"/>
      <c r="PQT39" s="12"/>
      <c r="PQU39" s="12"/>
      <c r="PQV39" s="12"/>
      <c r="PQW39" s="12"/>
      <c r="PQX39" s="12"/>
      <c r="PQY39" s="12"/>
      <c r="PQZ39" s="12"/>
      <c r="PRA39" s="12"/>
      <c r="PRB39" s="12"/>
      <c r="PRC39" s="12"/>
      <c r="PRD39" s="12"/>
      <c r="PRE39" s="12"/>
      <c r="PRF39" s="12"/>
      <c r="PRG39" s="12"/>
      <c r="PRH39" s="12"/>
      <c r="PRI39" s="12"/>
      <c r="PRJ39" s="12"/>
      <c r="PRK39" s="12"/>
      <c r="PRL39" s="12"/>
      <c r="PRM39" s="12"/>
      <c r="PRN39" s="12"/>
      <c r="PRO39" s="12"/>
      <c r="PRP39" s="12"/>
      <c r="PRQ39" s="12"/>
      <c r="PRR39" s="12"/>
      <c r="PRS39" s="12"/>
      <c r="PRT39" s="12"/>
      <c r="PRU39" s="12"/>
      <c r="PRV39" s="12"/>
      <c r="PRW39" s="12"/>
      <c r="PRX39" s="12"/>
      <c r="PRY39" s="12"/>
      <c r="PRZ39" s="12"/>
      <c r="PSA39" s="12"/>
      <c r="PSB39" s="12"/>
      <c r="PSC39" s="12"/>
      <c r="PSD39" s="12"/>
      <c r="PSE39" s="12"/>
      <c r="PSF39" s="12"/>
      <c r="PSG39" s="12"/>
      <c r="PSH39" s="12"/>
      <c r="PSI39" s="12"/>
      <c r="PSJ39" s="12"/>
      <c r="PSK39" s="12"/>
      <c r="PSL39" s="12"/>
      <c r="PSM39" s="12"/>
      <c r="PSN39" s="12"/>
      <c r="PSO39" s="12"/>
      <c r="PSP39" s="12"/>
      <c r="PSQ39" s="12"/>
      <c r="PSR39" s="12"/>
      <c r="PSS39" s="12"/>
      <c r="PST39" s="12"/>
      <c r="PSU39" s="12"/>
      <c r="PSV39" s="12"/>
      <c r="PSW39" s="12"/>
      <c r="PSX39" s="12"/>
      <c r="PSY39" s="12"/>
      <c r="PSZ39" s="12"/>
      <c r="PTA39" s="12"/>
      <c r="PTB39" s="12"/>
      <c r="PTC39" s="12"/>
      <c r="PTD39" s="12"/>
      <c r="PTE39" s="12"/>
      <c r="PTF39" s="12"/>
      <c r="PTG39" s="12"/>
      <c r="PTH39" s="12"/>
      <c r="PTI39" s="12"/>
      <c r="PTJ39" s="12"/>
      <c r="PTK39" s="12"/>
      <c r="PTL39" s="12"/>
      <c r="PTM39" s="12"/>
      <c r="PTN39" s="12"/>
      <c r="PTO39" s="12"/>
      <c r="PTP39" s="12"/>
      <c r="PTQ39" s="12"/>
      <c r="PTR39" s="12"/>
      <c r="PTS39" s="12"/>
      <c r="PTT39" s="12"/>
      <c r="PTU39" s="12"/>
      <c r="PTV39" s="12"/>
      <c r="PTW39" s="12"/>
      <c r="PTX39" s="12"/>
      <c r="PTY39" s="12"/>
      <c r="PTZ39" s="12"/>
      <c r="PUA39" s="12"/>
      <c r="PUB39" s="12"/>
      <c r="PUC39" s="12"/>
      <c r="PUD39" s="12"/>
      <c r="PUE39" s="12"/>
      <c r="PUF39" s="12"/>
      <c r="PUG39" s="12"/>
      <c r="PUH39" s="12"/>
      <c r="PUI39" s="12"/>
      <c r="PUJ39" s="12"/>
      <c r="PUK39" s="12"/>
      <c r="PUL39" s="12"/>
      <c r="PUM39" s="12"/>
      <c r="PUN39" s="12"/>
      <c r="PUO39" s="12"/>
      <c r="PUP39" s="12"/>
      <c r="PUQ39" s="12"/>
      <c r="PUR39" s="12"/>
      <c r="PUS39" s="12"/>
      <c r="PUT39" s="12"/>
      <c r="PUU39" s="12"/>
      <c r="PUV39" s="12"/>
      <c r="PUW39" s="12"/>
      <c r="PUX39" s="12"/>
      <c r="PUY39" s="12"/>
      <c r="PUZ39" s="12"/>
      <c r="PVA39" s="12"/>
      <c r="PVB39" s="12"/>
      <c r="PVC39" s="12"/>
      <c r="PVD39" s="12"/>
      <c r="PVE39" s="12"/>
      <c r="PVF39" s="12"/>
      <c r="PVG39" s="12"/>
      <c r="PVH39" s="12"/>
      <c r="PVI39" s="12"/>
      <c r="PVJ39" s="12"/>
      <c r="PVK39" s="12"/>
      <c r="PVL39" s="12"/>
      <c r="PVM39" s="12"/>
      <c r="PVN39" s="12"/>
      <c r="PVO39" s="12"/>
      <c r="PVP39" s="12"/>
      <c r="PVQ39" s="12"/>
      <c r="PVR39" s="12"/>
      <c r="PVS39" s="12"/>
      <c r="PVT39" s="12"/>
      <c r="PVU39" s="12"/>
      <c r="PVV39" s="12"/>
      <c r="PVW39" s="12"/>
      <c r="PVX39" s="12"/>
      <c r="PVY39" s="12"/>
      <c r="PVZ39" s="12"/>
      <c r="PWA39" s="12"/>
      <c r="PWB39" s="12"/>
      <c r="PWC39" s="12"/>
      <c r="PWD39" s="12"/>
      <c r="PWE39" s="12"/>
      <c r="PWF39" s="12"/>
      <c r="PWG39" s="12"/>
      <c r="PWH39" s="12"/>
      <c r="PWI39" s="12"/>
      <c r="PWJ39" s="12"/>
      <c r="PWK39" s="12"/>
      <c r="PWL39" s="12"/>
      <c r="PWM39" s="12"/>
      <c r="PWN39" s="12"/>
      <c r="PWO39" s="12"/>
      <c r="PWP39" s="12"/>
      <c r="PWQ39" s="12"/>
      <c r="PWR39" s="12"/>
      <c r="PWS39" s="12"/>
      <c r="PWT39" s="12"/>
      <c r="PWU39" s="12"/>
      <c r="PWV39" s="12"/>
      <c r="PWW39" s="12"/>
      <c r="PWX39" s="12"/>
      <c r="PWY39" s="12"/>
      <c r="PWZ39" s="12"/>
      <c r="PXA39" s="12"/>
      <c r="PXB39" s="12"/>
      <c r="PXC39" s="12"/>
      <c r="PXD39" s="12"/>
      <c r="PXE39" s="12"/>
      <c r="PXF39" s="12"/>
      <c r="PXG39" s="12"/>
      <c r="PXH39" s="12"/>
      <c r="PXI39" s="12"/>
      <c r="PXJ39" s="12"/>
      <c r="PXK39" s="12"/>
      <c r="PXL39" s="12"/>
      <c r="PXM39" s="12"/>
      <c r="PXN39" s="12"/>
      <c r="PXO39" s="12"/>
      <c r="PXP39" s="12"/>
      <c r="PXQ39" s="12"/>
      <c r="PXR39" s="12"/>
      <c r="PXS39" s="12"/>
      <c r="PXT39" s="12"/>
      <c r="PXU39" s="12"/>
      <c r="PXV39" s="12"/>
      <c r="PXW39" s="12"/>
      <c r="PXX39" s="12"/>
      <c r="PXY39" s="12"/>
      <c r="PXZ39" s="12"/>
      <c r="PYA39" s="12"/>
      <c r="PYB39" s="12"/>
      <c r="PYC39" s="12"/>
      <c r="PYD39" s="12"/>
      <c r="PYE39" s="12"/>
      <c r="PYF39" s="12"/>
      <c r="PYG39" s="12"/>
      <c r="PYH39" s="12"/>
      <c r="PYI39" s="12"/>
      <c r="PYJ39" s="12"/>
      <c r="PYK39" s="12"/>
      <c r="PYL39" s="12"/>
      <c r="PYM39" s="12"/>
      <c r="PYN39" s="12"/>
      <c r="PYO39" s="12"/>
      <c r="PYP39" s="12"/>
      <c r="PYQ39" s="12"/>
      <c r="PYR39" s="12"/>
      <c r="PYS39" s="12"/>
      <c r="PYT39" s="12"/>
      <c r="PYU39" s="12"/>
      <c r="PYV39" s="12"/>
      <c r="PYW39" s="12"/>
      <c r="PYX39" s="12"/>
      <c r="PYY39" s="12"/>
      <c r="PYZ39" s="12"/>
      <c r="PZA39" s="12"/>
      <c r="PZB39" s="12"/>
      <c r="PZC39" s="12"/>
      <c r="PZD39" s="12"/>
      <c r="PZE39" s="12"/>
      <c r="PZF39" s="12"/>
      <c r="PZG39" s="12"/>
      <c r="PZH39" s="12"/>
      <c r="PZI39" s="12"/>
      <c r="PZJ39" s="12"/>
      <c r="PZK39" s="12"/>
      <c r="PZL39" s="12"/>
      <c r="PZM39" s="12"/>
      <c r="PZN39" s="12"/>
      <c r="PZO39" s="12"/>
      <c r="PZP39" s="12"/>
      <c r="PZQ39" s="12"/>
      <c r="PZR39" s="12"/>
      <c r="PZS39" s="12"/>
      <c r="PZT39" s="12"/>
      <c r="PZU39" s="12"/>
      <c r="PZV39" s="12"/>
      <c r="PZW39" s="12"/>
      <c r="PZX39" s="12"/>
      <c r="PZY39" s="12"/>
      <c r="PZZ39" s="12"/>
      <c r="QAA39" s="12"/>
      <c r="QAB39" s="12"/>
      <c r="QAC39" s="12"/>
      <c r="QAD39" s="12"/>
      <c r="QAE39" s="12"/>
      <c r="QAF39" s="12"/>
      <c r="QAG39" s="12"/>
      <c r="QAH39" s="12"/>
      <c r="QAI39" s="12"/>
      <c r="QAJ39" s="12"/>
      <c r="QAK39" s="12"/>
      <c r="QAL39" s="12"/>
      <c r="QAM39" s="12"/>
      <c r="QAN39" s="12"/>
      <c r="QAO39" s="12"/>
      <c r="QAP39" s="12"/>
      <c r="QAQ39" s="12"/>
      <c r="QAR39" s="12"/>
      <c r="QAS39" s="12"/>
      <c r="QAT39" s="12"/>
      <c r="QAU39" s="12"/>
      <c r="QAV39" s="12"/>
      <c r="QAW39" s="12"/>
      <c r="QAX39" s="12"/>
      <c r="QAY39" s="12"/>
      <c r="QAZ39" s="12"/>
      <c r="QBA39" s="12"/>
      <c r="QBB39" s="12"/>
      <c r="QBC39" s="12"/>
      <c r="QBD39" s="12"/>
      <c r="QBE39" s="12"/>
      <c r="QBF39" s="12"/>
      <c r="QBG39" s="12"/>
      <c r="QBH39" s="12"/>
      <c r="QBI39" s="12"/>
      <c r="QBJ39" s="12"/>
      <c r="QBK39" s="12"/>
      <c r="QBL39" s="12"/>
      <c r="QBM39" s="12"/>
      <c r="QBN39" s="12"/>
      <c r="QBO39" s="12"/>
      <c r="QBP39" s="12"/>
      <c r="QBQ39" s="12"/>
      <c r="QBR39" s="12"/>
      <c r="QBS39" s="12"/>
      <c r="QBT39" s="12"/>
      <c r="QBU39" s="12"/>
      <c r="QBV39" s="12"/>
      <c r="QBW39" s="12"/>
      <c r="QBX39" s="12"/>
      <c r="QBY39" s="12"/>
      <c r="QBZ39" s="12"/>
      <c r="QCA39" s="12"/>
      <c r="QCB39" s="12"/>
      <c r="QCC39" s="12"/>
      <c r="QCD39" s="12"/>
      <c r="QCE39" s="12"/>
      <c r="QCF39" s="12"/>
      <c r="QCG39" s="12"/>
      <c r="QCH39" s="12"/>
      <c r="QCI39" s="12"/>
      <c r="QCJ39" s="12"/>
      <c r="QCK39" s="12"/>
      <c r="QCL39" s="12"/>
      <c r="QCM39" s="12"/>
      <c r="QCN39" s="12"/>
      <c r="QCO39" s="12"/>
      <c r="QCP39" s="12"/>
      <c r="QCQ39" s="12"/>
      <c r="QCR39" s="12"/>
      <c r="QCS39" s="12"/>
      <c r="QCT39" s="12"/>
      <c r="QCU39" s="12"/>
      <c r="QCV39" s="12"/>
      <c r="QCW39" s="12"/>
      <c r="QCX39" s="12"/>
      <c r="QCY39" s="12"/>
      <c r="QCZ39" s="12"/>
      <c r="QDA39" s="12"/>
      <c r="QDB39" s="12"/>
      <c r="QDC39" s="12"/>
      <c r="QDD39" s="12"/>
      <c r="QDE39" s="12"/>
      <c r="QDF39" s="12"/>
      <c r="QDG39" s="12"/>
      <c r="QDH39" s="12"/>
      <c r="QDI39" s="12"/>
      <c r="QDJ39" s="12"/>
      <c r="QDK39" s="12"/>
      <c r="QDL39" s="12"/>
      <c r="QDM39" s="12"/>
      <c r="QDN39" s="12"/>
      <c r="QDO39" s="12"/>
      <c r="QDP39" s="12"/>
      <c r="QDQ39" s="12"/>
      <c r="QDR39" s="12"/>
      <c r="QDS39" s="12"/>
      <c r="QDT39" s="12"/>
      <c r="QDU39" s="12"/>
      <c r="QDV39" s="12"/>
      <c r="QDW39" s="12"/>
      <c r="QDX39" s="12"/>
      <c r="QDY39" s="12"/>
      <c r="QDZ39" s="12"/>
      <c r="QEA39" s="12"/>
      <c r="QEB39" s="12"/>
      <c r="QEC39" s="12"/>
      <c r="QED39" s="12"/>
      <c r="QEE39" s="12"/>
      <c r="QEF39" s="12"/>
      <c r="QEG39" s="12"/>
      <c r="QEH39" s="12"/>
      <c r="QEI39" s="12"/>
      <c r="QEJ39" s="12"/>
      <c r="QEK39" s="12"/>
      <c r="QEL39" s="12"/>
      <c r="QEM39" s="12"/>
      <c r="QEN39" s="12"/>
      <c r="QEO39" s="12"/>
      <c r="QEP39" s="12"/>
      <c r="QEQ39" s="12"/>
      <c r="QER39" s="12"/>
      <c r="QES39" s="12"/>
      <c r="QET39" s="12"/>
      <c r="QEU39" s="12"/>
      <c r="QEV39" s="12"/>
      <c r="QEW39" s="12"/>
      <c r="QEX39" s="12"/>
      <c r="QEY39" s="12"/>
      <c r="QEZ39" s="12"/>
      <c r="QFA39" s="12"/>
      <c r="QFB39" s="12"/>
      <c r="QFC39" s="12"/>
      <c r="QFD39" s="12"/>
      <c r="QFE39" s="12"/>
      <c r="QFF39" s="12"/>
      <c r="QFG39" s="12"/>
      <c r="QFH39" s="12"/>
      <c r="QFI39" s="12"/>
      <c r="QFJ39" s="12"/>
      <c r="QFK39" s="12"/>
      <c r="QFL39" s="12"/>
      <c r="QFM39" s="12"/>
      <c r="QFN39" s="12"/>
      <c r="QFO39" s="12"/>
      <c r="QFP39" s="12"/>
      <c r="QFQ39" s="12"/>
      <c r="QFR39" s="12"/>
      <c r="QFS39" s="12"/>
      <c r="QFT39" s="12"/>
      <c r="QFU39" s="12"/>
      <c r="QFV39" s="12"/>
      <c r="QFW39" s="12"/>
      <c r="QFX39" s="12"/>
      <c r="QFY39" s="12"/>
      <c r="QFZ39" s="12"/>
      <c r="QGA39" s="12"/>
      <c r="QGB39" s="12"/>
      <c r="QGC39" s="12"/>
      <c r="QGD39" s="12"/>
      <c r="QGE39" s="12"/>
      <c r="QGF39" s="12"/>
      <c r="QGG39" s="12"/>
      <c r="QGH39" s="12"/>
      <c r="QGI39" s="12"/>
      <c r="QGJ39" s="12"/>
      <c r="QGK39" s="12"/>
      <c r="QGL39" s="12"/>
      <c r="QGM39" s="12"/>
      <c r="QGN39" s="12"/>
      <c r="QGO39" s="12"/>
      <c r="QGP39" s="12"/>
      <c r="QGQ39" s="12"/>
      <c r="QGR39" s="12"/>
      <c r="QGS39" s="12"/>
      <c r="QGT39" s="12"/>
      <c r="QGU39" s="12"/>
      <c r="QGV39" s="12"/>
      <c r="QGW39" s="12"/>
      <c r="QGX39" s="12"/>
      <c r="QGY39" s="12"/>
      <c r="QGZ39" s="12"/>
      <c r="QHA39" s="12"/>
      <c r="QHB39" s="12"/>
      <c r="QHC39" s="12"/>
      <c r="QHD39" s="12"/>
      <c r="QHE39" s="12"/>
      <c r="QHF39" s="12"/>
      <c r="QHG39" s="12"/>
      <c r="QHH39" s="12"/>
      <c r="QHI39" s="12"/>
      <c r="QHJ39" s="12"/>
      <c r="QHK39" s="12"/>
      <c r="QHL39" s="12"/>
      <c r="QHM39" s="12"/>
      <c r="QHN39" s="12"/>
      <c r="QHO39" s="12"/>
      <c r="QHP39" s="12"/>
      <c r="QHQ39" s="12"/>
      <c r="QHR39" s="12"/>
      <c r="QHS39" s="12"/>
      <c r="QHT39" s="12"/>
      <c r="QHU39" s="12"/>
      <c r="QHV39" s="12"/>
      <c r="QHW39" s="12"/>
      <c r="QHX39" s="12"/>
      <c r="QHY39" s="12"/>
      <c r="QHZ39" s="12"/>
      <c r="QIA39" s="12"/>
      <c r="QIB39" s="12"/>
      <c r="QIC39" s="12"/>
      <c r="QID39" s="12"/>
      <c r="QIE39" s="12"/>
      <c r="QIF39" s="12"/>
      <c r="QIG39" s="12"/>
      <c r="QIH39" s="12"/>
      <c r="QII39" s="12"/>
      <c r="QIJ39" s="12"/>
      <c r="QIK39" s="12"/>
      <c r="QIL39" s="12"/>
      <c r="QIM39" s="12"/>
      <c r="QIN39" s="12"/>
      <c r="QIO39" s="12"/>
      <c r="QIP39" s="12"/>
      <c r="QIQ39" s="12"/>
      <c r="QIR39" s="12"/>
      <c r="QIS39" s="12"/>
      <c r="QIT39" s="12"/>
      <c r="QIU39" s="12"/>
      <c r="QIV39" s="12"/>
      <c r="QIW39" s="12"/>
      <c r="QIX39" s="12"/>
      <c r="QIY39" s="12"/>
      <c r="QIZ39" s="12"/>
      <c r="QJA39" s="12"/>
      <c r="QJB39" s="12"/>
      <c r="QJC39" s="12"/>
      <c r="QJD39" s="12"/>
      <c r="QJE39" s="12"/>
      <c r="QJF39" s="12"/>
      <c r="QJG39" s="12"/>
      <c r="QJH39" s="12"/>
      <c r="QJI39" s="12"/>
      <c r="QJJ39" s="12"/>
      <c r="QJK39" s="12"/>
      <c r="QJL39" s="12"/>
      <c r="QJM39" s="12"/>
      <c r="QJN39" s="12"/>
      <c r="QJO39" s="12"/>
      <c r="QJP39" s="12"/>
      <c r="QJQ39" s="12"/>
      <c r="QJR39" s="12"/>
      <c r="QJS39" s="12"/>
      <c r="QJT39" s="12"/>
      <c r="QJU39" s="12"/>
      <c r="QJV39" s="12"/>
      <c r="QJW39" s="12"/>
      <c r="QJX39" s="12"/>
      <c r="QJY39" s="12"/>
      <c r="QJZ39" s="12"/>
      <c r="QKA39" s="12"/>
      <c r="QKB39" s="12"/>
      <c r="QKC39" s="12"/>
      <c r="QKD39" s="12"/>
      <c r="QKE39" s="12"/>
      <c r="QKF39" s="12"/>
      <c r="QKG39" s="12"/>
      <c r="QKH39" s="12"/>
      <c r="QKI39" s="12"/>
      <c r="QKJ39" s="12"/>
      <c r="QKK39" s="12"/>
      <c r="QKL39" s="12"/>
      <c r="QKM39" s="12"/>
      <c r="QKN39" s="12"/>
      <c r="QKO39" s="12"/>
      <c r="QKP39" s="12"/>
      <c r="QKQ39" s="12"/>
      <c r="QKR39" s="12"/>
      <c r="QKS39" s="12"/>
      <c r="QKT39" s="12"/>
      <c r="QKU39" s="12"/>
      <c r="QKV39" s="12"/>
      <c r="QKW39" s="12"/>
      <c r="QKX39" s="12"/>
      <c r="QKY39" s="12"/>
      <c r="QKZ39" s="12"/>
      <c r="QLA39" s="12"/>
      <c r="QLB39" s="12"/>
      <c r="QLC39" s="12"/>
      <c r="QLD39" s="12"/>
      <c r="QLE39" s="12"/>
      <c r="QLF39" s="12"/>
      <c r="QLG39" s="12"/>
      <c r="QLH39" s="12"/>
      <c r="QLI39" s="12"/>
      <c r="QLJ39" s="12"/>
      <c r="QLK39" s="12"/>
      <c r="QLL39" s="12"/>
      <c r="QLM39" s="12"/>
      <c r="QLN39" s="12"/>
      <c r="QLO39" s="12"/>
      <c r="QLP39" s="12"/>
      <c r="QLQ39" s="12"/>
      <c r="QLR39" s="12"/>
      <c r="QLS39" s="12"/>
      <c r="QLT39" s="12"/>
      <c r="QLU39" s="12"/>
      <c r="QLV39" s="12"/>
      <c r="QLW39" s="12"/>
      <c r="QLX39" s="12"/>
      <c r="QLY39" s="12"/>
      <c r="QLZ39" s="12"/>
      <c r="QMA39" s="12"/>
      <c r="QMB39" s="12"/>
      <c r="QMC39" s="12"/>
      <c r="QMD39" s="12"/>
      <c r="QME39" s="12"/>
      <c r="QMF39" s="12"/>
      <c r="QMG39" s="12"/>
      <c r="QMH39" s="12"/>
      <c r="QMI39" s="12"/>
      <c r="QMJ39" s="12"/>
      <c r="QMK39" s="12"/>
      <c r="QML39" s="12"/>
      <c r="QMM39" s="12"/>
      <c r="QMN39" s="12"/>
      <c r="QMO39" s="12"/>
      <c r="QMP39" s="12"/>
      <c r="QMQ39" s="12"/>
      <c r="QMR39" s="12"/>
      <c r="QMS39" s="12"/>
      <c r="QMT39" s="12"/>
      <c r="QMU39" s="12"/>
      <c r="QMV39" s="12"/>
      <c r="QMW39" s="12"/>
      <c r="QMX39" s="12"/>
      <c r="QMY39" s="12"/>
      <c r="QMZ39" s="12"/>
      <c r="QNA39" s="12"/>
      <c r="QNB39" s="12"/>
      <c r="QNC39" s="12"/>
      <c r="QND39" s="12"/>
      <c r="QNE39" s="12"/>
      <c r="QNF39" s="12"/>
      <c r="QNG39" s="12"/>
      <c r="QNH39" s="12"/>
      <c r="QNI39" s="12"/>
      <c r="QNJ39" s="12"/>
      <c r="QNK39" s="12"/>
      <c r="QNL39" s="12"/>
      <c r="QNM39" s="12"/>
      <c r="QNN39" s="12"/>
      <c r="QNO39" s="12"/>
      <c r="QNP39" s="12"/>
      <c r="QNQ39" s="12"/>
      <c r="QNR39" s="12"/>
      <c r="QNS39" s="12"/>
      <c r="QNT39" s="12"/>
      <c r="QNU39" s="12"/>
      <c r="QNV39" s="12"/>
      <c r="QNW39" s="12"/>
      <c r="QNX39" s="12"/>
      <c r="QNY39" s="12"/>
      <c r="QNZ39" s="12"/>
      <c r="QOA39" s="12"/>
      <c r="QOB39" s="12"/>
      <c r="QOC39" s="12"/>
      <c r="QOD39" s="12"/>
      <c r="QOE39" s="12"/>
      <c r="QOF39" s="12"/>
      <c r="QOG39" s="12"/>
      <c r="QOH39" s="12"/>
      <c r="QOI39" s="12"/>
      <c r="QOJ39" s="12"/>
      <c r="QOK39" s="12"/>
      <c r="QOL39" s="12"/>
      <c r="QOM39" s="12"/>
      <c r="QON39" s="12"/>
      <c r="QOO39" s="12"/>
      <c r="QOP39" s="12"/>
      <c r="QOQ39" s="12"/>
      <c r="QOR39" s="12"/>
      <c r="QOS39" s="12"/>
      <c r="QOT39" s="12"/>
      <c r="QOU39" s="12"/>
      <c r="QOV39" s="12"/>
      <c r="QOW39" s="12"/>
      <c r="QOX39" s="12"/>
      <c r="QOY39" s="12"/>
      <c r="QOZ39" s="12"/>
      <c r="QPA39" s="12"/>
      <c r="QPB39" s="12"/>
      <c r="QPC39" s="12"/>
      <c r="QPD39" s="12"/>
      <c r="QPE39" s="12"/>
      <c r="QPF39" s="12"/>
      <c r="QPG39" s="12"/>
      <c r="QPH39" s="12"/>
      <c r="QPI39" s="12"/>
      <c r="QPJ39" s="12"/>
      <c r="QPK39" s="12"/>
      <c r="QPL39" s="12"/>
      <c r="QPM39" s="12"/>
      <c r="QPN39" s="12"/>
      <c r="QPO39" s="12"/>
      <c r="QPP39" s="12"/>
      <c r="QPQ39" s="12"/>
      <c r="QPR39" s="12"/>
      <c r="QPS39" s="12"/>
      <c r="QPT39" s="12"/>
      <c r="QPU39" s="12"/>
      <c r="QPV39" s="12"/>
      <c r="QPW39" s="12"/>
      <c r="QPX39" s="12"/>
      <c r="QPY39" s="12"/>
      <c r="QPZ39" s="12"/>
      <c r="QQA39" s="12"/>
      <c r="QQB39" s="12"/>
      <c r="QQC39" s="12"/>
      <c r="QQD39" s="12"/>
      <c r="QQE39" s="12"/>
      <c r="QQF39" s="12"/>
      <c r="QQG39" s="12"/>
      <c r="QQH39" s="12"/>
      <c r="QQI39" s="12"/>
      <c r="QQJ39" s="12"/>
      <c r="QQK39" s="12"/>
      <c r="QQL39" s="12"/>
      <c r="QQM39" s="12"/>
      <c r="QQN39" s="12"/>
      <c r="QQO39" s="12"/>
      <c r="QQP39" s="12"/>
      <c r="QQQ39" s="12"/>
      <c r="QQR39" s="12"/>
      <c r="QQS39" s="12"/>
      <c r="QQT39" s="12"/>
      <c r="QQU39" s="12"/>
      <c r="QQV39" s="12"/>
      <c r="QQW39" s="12"/>
      <c r="QQX39" s="12"/>
      <c r="QQY39" s="12"/>
      <c r="QQZ39" s="12"/>
      <c r="QRA39" s="12"/>
      <c r="QRB39" s="12"/>
      <c r="QRC39" s="12"/>
      <c r="QRD39" s="12"/>
      <c r="QRE39" s="12"/>
      <c r="QRF39" s="12"/>
      <c r="QRG39" s="12"/>
      <c r="QRH39" s="12"/>
      <c r="QRI39" s="12"/>
      <c r="QRJ39" s="12"/>
      <c r="QRK39" s="12"/>
      <c r="QRL39" s="12"/>
      <c r="QRM39" s="12"/>
      <c r="QRN39" s="12"/>
      <c r="QRO39" s="12"/>
      <c r="QRP39" s="12"/>
      <c r="QRQ39" s="12"/>
      <c r="QRR39" s="12"/>
      <c r="QRS39" s="12"/>
      <c r="QRT39" s="12"/>
      <c r="QRU39" s="12"/>
      <c r="QRV39" s="12"/>
      <c r="QRW39" s="12"/>
      <c r="QRX39" s="12"/>
      <c r="QRY39" s="12"/>
      <c r="QRZ39" s="12"/>
      <c r="QSA39" s="12"/>
      <c r="QSB39" s="12"/>
      <c r="QSC39" s="12"/>
      <c r="QSD39" s="12"/>
      <c r="QSE39" s="12"/>
      <c r="QSF39" s="12"/>
      <c r="QSG39" s="12"/>
      <c r="QSH39" s="12"/>
      <c r="QSI39" s="12"/>
      <c r="QSJ39" s="12"/>
      <c r="QSK39" s="12"/>
      <c r="QSL39" s="12"/>
      <c r="QSM39" s="12"/>
      <c r="QSN39" s="12"/>
      <c r="QSO39" s="12"/>
      <c r="QSP39" s="12"/>
      <c r="QSQ39" s="12"/>
      <c r="QSR39" s="12"/>
      <c r="QSS39" s="12"/>
      <c r="QST39" s="12"/>
      <c r="QSU39" s="12"/>
      <c r="QSV39" s="12"/>
      <c r="QSW39" s="12"/>
      <c r="QSX39" s="12"/>
      <c r="QSY39" s="12"/>
      <c r="QSZ39" s="12"/>
      <c r="QTA39" s="12"/>
      <c r="QTB39" s="12"/>
      <c r="QTC39" s="12"/>
      <c r="QTD39" s="12"/>
      <c r="QTE39" s="12"/>
      <c r="QTF39" s="12"/>
      <c r="QTG39" s="12"/>
      <c r="QTH39" s="12"/>
      <c r="QTI39" s="12"/>
      <c r="QTJ39" s="12"/>
      <c r="QTK39" s="12"/>
      <c r="QTL39" s="12"/>
      <c r="QTM39" s="12"/>
      <c r="QTN39" s="12"/>
      <c r="QTO39" s="12"/>
      <c r="QTP39" s="12"/>
      <c r="QTQ39" s="12"/>
      <c r="QTR39" s="12"/>
      <c r="QTS39" s="12"/>
      <c r="QTT39" s="12"/>
      <c r="QTU39" s="12"/>
      <c r="QTV39" s="12"/>
      <c r="QTW39" s="12"/>
      <c r="QTX39" s="12"/>
      <c r="QTY39" s="12"/>
      <c r="QTZ39" s="12"/>
      <c r="QUA39" s="12"/>
      <c r="QUB39" s="12"/>
      <c r="QUC39" s="12"/>
      <c r="QUD39" s="12"/>
      <c r="QUE39" s="12"/>
      <c r="QUF39" s="12"/>
      <c r="QUG39" s="12"/>
      <c r="QUH39" s="12"/>
      <c r="QUI39" s="12"/>
      <c r="QUJ39" s="12"/>
      <c r="QUK39" s="12"/>
      <c r="QUL39" s="12"/>
      <c r="QUM39" s="12"/>
      <c r="QUN39" s="12"/>
      <c r="QUO39" s="12"/>
      <c r="QUP39" s="12"/>
      <c r="QUQ39" s="12"/>
      <c r="QUR39" s="12"/>
      <c r="QUS39" s="12"/>
      <c r="QUT39" s="12"/>
      <c r="QUU39" s="12"/>
      <c r="QUV39" s="12"/>
      <c r="QUW39" s="12"/>
      <c r="QUX39" s="12"/>
      <c r="QUY39" s="12"/>
      <c r="QUZ39" s="12"/>
      <c r="QVA39" s="12"/>
      <c r="QVB39" s="12"/>
      <c r="QVC39" s="12"/>
      <c r="QVD39" s="12"/>
      <c r="QVE39" s="12"/>
      <c r="QVF39" s="12"/>
      <c r="QVG39" s="12"/>
      <c r="QVH39" s="12"/>
      <c r="QVI39" s="12"/>
      <c r="QVJ39" s="12"/>
      <c r="QVK39" s="12"/>
      <c r="QVL39" s="12"/>
      <c r="QVM39" s="12"/>
      <c r="QVN39" s="12"/>
      <c r="QVO39" s="12"/>
      <c r="QVP39" s="12"/>
      <c r="QVQ39" s="12"/>
      <c r="QVR39" s="12"/>
      <c r="QVS39" s="12"/>
      <c r="QVT39" s="12"/>
      <c r="QVU39" s="12"/>
      <c r="QVV39" s="12"/>
      <c r="QVW39" s="12"/>
      <c r="QVX39" s="12"/>
      <c r="QVY39" s="12"/>
      <c r="QVZ39" s="12"/>
      <c r="QWA39" s="12"/>
      <c r="QWB39" s="12"/>
      <c r="QWC39" s="12"/>
      <c r="QWD39" s="12"/>
      <c r="QWE39" s="12"/>
      <c r="QWF39" s="12"/>
      <c r="QWG39" s="12"/>
      <c r="QWH39" s="12"/>
      <c r="QWI39" s="12"/>
      <c r="QWJ39" s="12"/>
      <c r="QWK39" s="12"/>
      <c r="QWL39" s="12"/>
      <c r="QWM39" s="12"/>
      <c r="QWN39" s="12"/>
      <c r="QWO39" s="12"/>
      <c r="QWP39" s="12"/>
      <c r="QWQ39" s="12"/>
      <c r="QWR39" s="12"/>
      <c r="QWS39" s="12"/>
      <c r="QWT39" s="12"/>
      <c r="QWU39" s="12"/>
      <c r="QWV39" s="12"/>
      <c r="QWW39" s="12"/>
      <c r="QWX39" s="12"/>
      <c r="QWY39" s="12"/>
      <c r="QWZ39" s="12"/>
      <c r="QXA39" s="12"/>
      <c r="QXB39" s="12"/>
      <c r="QXC39" s="12"/>
      <c r="QXD39" s="12"/>
      <c r="QXE39" s="12"/>
      <c r="QXF39" s="12"/>
      <c r="QXG39" s="12"/>
      <c r="QXH39" s="12"/>
      <c r="QXI39" s="12"/>
      <c r="QXJ39" s="12"/>
      <c r="QXK39" s="12"/>
      <c r="QXL39" s="12"/>
      <c r="QXM39" s="12"/>
      <c r="QXN39" s="12"/>
      <c r="QXO39" s="12"/>
      <c r="QXP39" s="12"/>
      <c r="QXQ39" s="12"/>
      <c r="QXR39" s="12"/>
      <c r="QXS39" s="12"/>
      <c r="QXT39" s="12"/>
      <c r="QXU39" s="12"/>
      <c r="QXV39" s="12"/>
      <c r="QXW39" s="12"/>
      <c r="QXX39" s="12"/>
      <c r="QXY39" s="12"/>
      <c r="QXZ39" s="12"/>
      <c r="QYA39" s="12"/>
      <c r="QYB39" s="12"/>
      <c r="QYC39" s="12"/>
      <c r="QYD39" s="12"/>
      <c r="QYE39" s="12"/>
      <c r="QYF39" s="12"/>
      <c r="QYG39" s="12"/>
      <c r="QYH39" s="12"/>
      <c r="QYI39" s="12"/>
      <c r="QYJ39" s="12"/>
      <c r="QYK39" s="12"/>
      <c r="QYL39" s="12"/>
      <c r="QYM39" s="12"/>
      <c r="QYN39" s="12"/>
      <c r="QYO39" s="12"/>
      <c r="QYP39" s="12"/>
      <c r="QYQ39" s="12"/>
      <c r="QYR39" s="12"/>
      <c r="QYS39" s="12"/>
      <c r="QYT39" s="12"/>
      <c r="QYU39" s="12"/>
      <c r="QYV39" s="12"/>
      <c r="QYW39" s="12"/>
      <c r="QYX39" s="12"/>
      <c r="QYY39" s="12"/>
      <c r="QYZ39" s="12"/>
      <c r="QZA39" s="12"/>
      <c r="QZB39" s="12"/>
      <c r="QZC39" s="12"/>
      <c r="QZD39" s="12"/>
      <c r="QZE39" s="12"/>
      <c r="QZF39" s="12"/>
      <c r="QZG39" s="12"/>
      <c r="QZH39" s="12"/>
      <c r="QZI39" s="12"/>
      <c r="QZJ39" s="12"/>
      <c r="QZK39" s="12"/>
      <c r="QZL39" s="12"/>
      <c r="QZM39" s="12"/>
      <c r="QZN39" s="12"/>
      <c r="QZO39" s="12"/>
      <c r="QZP39" s="12"/>
      <c r="QZQ39" s="12"/>
      <c r="QZR39" s="12"/>
      <c r="QZS39" s="12"/>
      <c r="QZT39" s="12"/>
      <c r="QZU39" s="12"/>
      <c r="QZV39" s="12"/>
      <c r="QZW39" s="12"/>
      <c r="QZX39" s="12"/>
      <c r="QZY39" s="12"/>
      <c r="QZZ39" s="12"/>
      <c r="RAA39" s="12"/>
      <c r="RAB39" s="12"/>
      <c r="RAC39" s="12"/>
      <c r="RAD39" s="12"/>
      <c r="RAE39" s="12"/>
      <c r="RAF39" s="12"/>
      <c r="RAG39" s="12"/>
      <c r="RAH39" s="12"/>
      <c r="RAI39" s="12"/>
      <c r="RAJ39" s="12"/>
      <c r="RAK39" s="12"/>
      <c r="RAL39" s="12"/>
      <c r="RAM39" s="12"/>
      <c r="RAN39" s="12"/>
      <c r="RAO39" s="12"/>
      <c r="RAP39" s="12"/>
      <c r="RAQ39" s="12"/>
      <c r="RAR39" s="12"/>
      <c r="RAS39" s="12"/>
      <c r="RAT39" s="12"/>
      <c r="RAU39" s="12"/>
      <c r="RAV39" s="12"/>
      <c r="RAW39" s="12"/>
      <c r="RAX39" s="12"/>
      <c r="RAY39" s="12"/>
      <c r="RAZ39" s="12"/>
      <c r="RBA39" s="12"/>
      <c r="RBB39" s="12"/>
      <c r="RBC39" s="12"/>
      <c r="RBD39" s="12"/>
      <c r="RBE39" s="12"/>
      <c r="RBF39" s="12"/>
      <c r="RBG39" s="12"/>
      <c r="RBH39" s="12"/>
      <c r="RBI39" s="12"/>
      <c r="RBJ39" s="12"/>
      <c r="RBK39" s="12"/>
      <c r="RBL39" s="12"/>
      <c r="RBM39" s="12"/>
      <c r="RBN39" s="12"/>
      <c r="RBO39" s="12"/>
      <c r="RBP39" s="12"/>
      <c r="RBQ39" s="12"/>
      <c r="RBR39" s="12"/>
      <c r="RBS39" s="12"/>
      <c r="RBT39" s="12"/>
      <c r="RBU39" s="12"/>
      <c r="RBV39" s="12"/>
      <c r="RBW39" s="12"/>
      <c r="RBX39" s="12"/>
      <c r="RBY39" s="12"/>
      <c r="RBZ39" s="12"/>
      <c r="RCA39" s="12"/>
      <c r="RCB39" s="12"/>
      <c r="RCC39" s="12"/>
      <c r="RCD39" s="12"/>
      <c r="RCE39" s="12"/>
      <c r="RCF39" s="12"/>
      <c r="RCG39" s="12"/>
      <c r="RCH39" s="12"/>
      <c r="RCI39" s="12"/>
      <c r="RCJ39" s="12"/>
      <c r="RCK39" s="12"/>
      <c r="RCL39" s="12"/>
      <c r="RCM39" s="12"/>
      <c r="RCN39" s="12"/>
      <c r="RCO39" s="12"/>
      <c r="RCP39" s="12"/>
      <c r="RCQ39" s="12"/>
      <c r="RCR39" s="12"/>
      <c r="RCS39" s="12"/>
      <c r="RCT39" s="12"/>
      <c r="RCU39" s="12"/>
      <c r="RCV39" s="12"/>
      <c r="RCW39" s="12"/>
      <c r="RCX39" s="12"/>
      <c r="RCY39" s="12"/>
      <c r="RCZ39" s="12"/>
      <c r="RDA39" s="12"/>
      <c r="RDB39" s="12"/>
      <c r="RDC39" s="12"/>
      <c r="RDD39" s="12"/>
      <c r="RDE39" s="12"/>
      <c r="RDF39" s="12"/>
      <c r="RDG39" s="12"/>
      <c r="RDH39" s="12"/>
      <c r="RDI39" s="12"/>
      <c r="RDJ39" s="12"/>
      <c r="RDK39" s="12"/>
      <c r="RDL39" s="12"/>
      <c r="RDM39" s="12"/>
      <c r="RDN39" s="12"/>
      <c r="RDO39" s="12"/>
      <c r="RDP39" s="12"/>
      <c r="RDQ39" s="12"/>
      <c r="RDR39" s="12"/>
      <c r="RDS39" s="12"/>
      <c r="RDT39" s="12"/>
      <c r="RDU39" s="12"/>
      <c r="RDV39" s="12"/>
      <c r="RDW39" s="12"/>
      <c r="RDX39" s="12"/>
      <c r="RDY39" s="12"/>
      <c r="RDZ39" s="12"/>
      <c r="REA39" s="12"/>
      <c r="REB39" s="12"/>
      <c r="REC39" s="12"/>
      <c r="RED39" s="12"/>
      <c r="REE39" s="12"/>
      <c r="REF39" s="12"/>
      <c r="REG39" s="12"/>
      <c r="REH39" s="12"/>
      <c r="REI39" s="12"/>
      <c r="REJ39" s="12"/>
      <c r="REK39" s="12"/>
      <c r="REL39" s="12"/>
      <c r="REM39" s="12"/>
      <c r="REN39" s="12"/>
      <c r="REO39" s="12"/>
      <c r="REP39" s="12"/>
      <c r="REQ39" s="12"/>
      <c r="RER39" s="12"/>
      <c r="RES39" s="12"/>
      <c r="RET39" s="12"/>
      <c r="REU39" s="12"/>
      <c r="REV39" s="12"/>
      <c r="REW39" s="12"/>
      <c r="REX39" s="12"/>
      <c r="REY39" s="12"/>
      <c r="REZ39" s="12"/>
      <c r="RFA39" s="12"/>
      <c r="RFB39" s="12"/>
      <c r="RFC39" s="12"/>
      <c r="RFD39" s="12"/>
      <c r="RFE39" s="12"/>
      <c r="RFF39" s="12"/>
      <c r="RFG39" s="12"/>
      <c r="RFH39" s="12"/>
      <c r="RFI39" s="12"/>
      <c r="RFJ39" s="12"/>
      <c r="RFK39" s="12"/>
      <c r="RFL39" s="12"/>
      <c r="RFM39" s="12"/>
      <c r="RFN39" s="12"/>
      <c r="RFO39" s="12"/>
      <c r="RFP39" s="12"/>
      <c r="RFQ39" s="12"/>
      <c r="RFR39" s="12"/>
      <c r="RFS39" s="12"/>
      <c r="RFT39" s="12"/>
      <c r="RFU39" s="12"/>
      <c r="RFV39" s="12"/>
      <c r="RFW39" s="12"/>
      <c r="RFX39" s="12"/>
      <c r="RFY39" s="12"/>
      <c r="RFZ39" s="12"/>
      <c r="RGA39" s="12"/>
      <c r="RGB39" s="12"/>
      <c r="RGC39" s="12"/>
      <c r="RGD39" s="12"/>
      <c r="RGE39" s="12"/>
      <c r="RGF39" s="12"/>
      <c r="RGG39" s="12"/>
      <c r="RGH39" s="12"/>
      <c r="RGI39" s="12"/>
      <c r="RGJ39" s="12"/>
      <c r="RGK39" s="12"/>
      <c r="RGL39" s="12"/>
      <c r="RGM39" s="12"/>
      <c r="RGN39" s="12"/>
      <c r="RGO39" s="12"/>
      <c r="RGP39" s="12"/>
      <c r="RGQ39" s="12"/>
      <c r="RGR39" s="12"/>
      <c r="RGS39" s="12"/>
      <c r="RGT39" s="12"/>
      <c r="RGU39" s="12"/>
      <c r="RGV39" s="12"/>
      <c r="RGW39" s="12"/>
      <c r="RGX39" s="12"/>
      <c r="RGY39" s="12"/>
      <c r="RGZ39" s="12"/>
      <c r="RHA39" s="12"/>
      <c r="RHB39" s="12"/>
      <c r="RHC39" s="12"/>
      <c r="RHD39" s="12"/>
      <c r="RHE39" s="12"/>
      <c r="RHF39" s="12"/>
      <c r="RHG39" s="12"/>
      <c r="RHH39" s="12"/>
      <c r="RHI39" s="12"/>
      <c r="RHJ39" s="12"/>
      <c r="RHK39" s="12"/>
      <c r="RHL39" s="12"/>
      <c r="RHM39" s="12"/>
      <c r="RHN39" s="12"/>
      <c r="RHO39" s="12"/>
      <c r="RHP39" s="12"/>
      <c r="RHQ39" s="12"/>
      <c r="RHR39" s="12"/>
      <c r="RHS39" s="12"/>
      <c r="RHT39" s="12"/>
      <c r="RHU39" s="12"/>
      <c r="RHV39" s="12"/>
      <c r="RHW39" s="12"/>
      <c r="RHX39" s="12"/>
      <c r="RHY39" s="12"/>
      <c r="RHZ39" s="12"/>
      <c r="RIA39" s="12"/>
      <c r="RIB39" s="12"/>
      <c r="RIC39" s="12"/>
      <c r="RID39" s="12"/>
      <c r="RIE39" s="12"/>
      <c r="RIF39" s="12"/>
      <c r="RIG39" s="12"/>
      <c r="RIH39" s="12"/>
      <c r="RII39" s="12"/>
      <c r="RIJ39" s="12"/>
      <c r="RIK39" s="12"/>
      <c r="RIL39" s="12"/>
      <c r="RIM39" s="12"/>
      <c r="RIN39" s="12"/>
      <c r="RIO39" s="12"/>
      <c r="RIP39" s="12"/>
      <c r="RIQ39" s="12"/>
      <c r="RIR39" s="12"/>
      <c r="RIS39" s="12"/>
      <c r="RIT39" s="12"/>
      <c r="RIU39" s="12"/>
      <c r="RIV39" s="12"/>
      <c r="RIW39" s="12"/>
      <c r="RIX39" s="12"/>
      <c r="RIY39" s="12"/>
      <c r="RIZ39" s="12"/>
      <c r="RJA39" s="12"/>
      <c r="RJB39" s="12"/>
      <c r="RJC39" s="12"/>
      <c r="RJD39" s="12"/>
      <c r="RJE39" s="12"/>
      <c r="RJF39" s="12"/>
      <c r="RJG39" s="12"/>
      <c r="RJH39" s="12"/>
      <c r="RJI39" s="12"/>
      <c r="RJJ39" s="12"/>
      <c r="RJK39" s="12"/>
      <c r="RJL39" s="12"/>
      <c r="RJM39" s="12"/>
      <c r="RJN39" s="12"/>
      <c r="RJO39" s="12"/>
      <c r="RJP39" s="12"/>
      <c r="RJQ39" s="12"/>
      <c r="RJR39" s="12"/>
      <c r="RJS39" s="12"/>
      <c r="RJT39" s="12"/>
      <c r="RJU39" s="12"/>
      <c r="RJV39" s="12"/>
      <c r="RJW39" s="12"/>
      <c r="RJX39" s="12"/>
      <c r="RJY39" s="12"/>
      <c r="RJZ39" s="12"/>
      <c r="RKA39" s="12"/>
      <c r="RKB39" s="12"/>
      <c r="RKC39" s="12"/>
      <c r="RKD39" s="12"/>
      <c r="RKE39" s="12"/>
      <c r="RKF39" s="12"/>
      <c r="RKG39" s="12"/>
      <c r="RKH39" s="12"/>
      <c r="RKI39" s="12"/>
      <c r="RKJ39" s="12"/>
      <c r="RKK39" s="12"/>
      <c r="RKL39" s="12"/>
      <c r="RKM39" s="12"/>
      <c r="RKN39" s="12"/>
      <c r="RKO39" s="12"/>
      <c r="RKP39" s="12"/>
      <c r="RKQ39" s="12"/>
      <c r="RKR39" s="12"/>
      <c r="RKS39" s="12"/>
      <c r="RKT39" s="12"/>
      <c r="RKU39" s="12"/>
      <c r="RKV39" s="12"/>
      <c r="RKW39" s="12"/>
      <c r="RKX39" s="12"/>
      <c r="RKY39" s="12"/>
      <c r="RKZ39" s="12"/>
      <c r="RLA39" s="12"/>
      <c r="RLB39" s="12"/>
      <c r="RLC39" s="12"/>
      <c r="RLD39" s="12"/>
      <c r="RLE39" s="12"/>
      <c r="RLF39" s="12"/>
      <c r="RLG39" s="12"/>
      <c r="RLH39" s="12"/>
      <c r="RLI39" s="12"/>
      <c r="RLJ39" s="12"/>
      <c r="RLK39" s="12"/>
      <c r="RLL39" s="12"/>
      <c r="RLM39" s="12"/>
      <c r="RLN39" s="12"/>
      <c r="RLO39" s="12"/>
      <c r="RLP39" s="12"/>
      <c r="RLQ39" s="12"/>
      <c r="RLR39" s="12"/>
      <c r="RLS39" s="12"/>
      <c r="RLT39" s="12"/>
      <c r="RLU39" s="12"/>
      <c r="RLV39" s="12"/>
      <c r="RLW39" s="12"/>
      <c r="RLX39" s="12"/>
      <c r="RLY39" s="12"/>
      <c r="RLZ39" s="12"/>
      <c r="RMA39" s="12"/>
      <c r="RMB39" s="12"/>
      <c r="RMC39" s="12"/>
      <c r="RMD39" s="12"/>
      <c r="RME39" s="12"/>
      <c r="RMF39" s="12"/>
      <c r="RMG39" s="12"/>
      <c r="RMH39" s="12"/>
      <c r="RMI39" s="12"/>
      <c r="RMJ39" s="12"/>
      <c r="RMK39" s="12"/>
      <c r="RML39" s="12"/>
      <c r="RMM39" s="12"/>
      <c r="RMN39" s="12"/>
      <c r="RMO39" s="12"/>
      <c r="RMP39" s="12"/>
      <c r="RMQ39" s="12"/>
      <c r="RMR39" s="12"/>
      <c r="RMS39" s="12"/>
      <c r="RMT39" s="12"/>
      <c r="RMU39" s="12"/>
      <c r="RMV39" s="12"/>
      <c r="RMW39" s="12"/>
      <c r="RMX39" s="12"/>
      <c r="RMY39" s="12"/>
      <c r="RMZ39" s="12"/>
      <c r="RNA39" s="12"/>
      <c r="RNB39" s="12"/>
      <c r="RNC39" s="12"/>
      <c r="RND39" s="12"/>
      <c r="RNE39" s="12"/>
      <c r="RNF39" s="12"/>
      <c r="RNG39" s="12"/>
      <c r="RNH39" s="12"/>
      <c r="RNI39" s="12"/>
      <c r="RNJ39" s="12"/>
      <c r="RNK39" s="12"/>
      <c r="RNL39" s="12"/>
      <c r="RNM39" s="12"/>
      <c r="RNN39" s="12"/>
      <c r="RNO39" s="12"/>
      <c r="RNP39" s="12"/>
      <c r="RNQ39" s="12"/>
      <c r="RNR39" s="12"/>
      <c r="RNS39" s="12"/>
      <c r="RNT39" s="12"/>
      <c r="RNU39" s="12"/>
      <c r="RNV39" s="12"/>
      <c r="RNW39" s="12"/>
      <c r="RNX39" s="12"/>
      <c r="RNY39" s="12"/>
      <c r="RNZ39" s="12"/>
      <c r="ROA39" s="12"/>
      <c r="ROB39" s="12"/>
      <c r="ROC39" s="12"/>
      <c r="ROD39" s="12"/>
      <c r="ROE39" s="12"/>
      <c r="ROF39" s="12"/>
      <c r="ROG39" s="12"/>
      <c r="ROH39" s="12"/>
      <c r="ROI39" s="12"/>
      <c r="ROJ39" s="12"/>
      <c r="ROK39" s="12"/>
      <c r="ROL39" s="12"/>
      <c r="ROM39" s="12"/>
      <c r="RON39" s="12"/>
      <c r="ROO39" s="12"/>
      <c r="ROP39" s="12"/>
      <c r="ROQ39" s="12"/>
      <c r="ROR39" s="12"/>
      <c r="ROS39" s="12"/>
      <c r="ROT39" s="12"/>
      <c r="ROU39" s="12"/>
      <c r="ROV39" s="12"/>
      <c r="ROW39" s="12"/>
      <c r="ROX39" s="12"/>
      <c r="ROY39" s="12"/>
      <c r="ROZ39" s="12"/>
      <c r="RPA39" s="12"/>
      <c r="RPB39" s="12"/>
      <c r="RPC39" s="12"/>
      <c r="RPD39" s="12"/>
      <c r="RPE39" s="12"/>
      <c r="RPF39" s="12"/>
      <c r="RPG39" s="12"/>
      <c r="RPH39" s="12"/>
      <c r="RPI39" s="12"/>
      <c r="RPJ39" s="12"/>
      <c r="RPK39" s="12"/>
      <c r="RPL39" s="12"/>
      <c r="RPM39" s="12"/>
      <c r="RPN39" s="12"/>
      <c r="RPO39" s="12"/>
      <c r="RPP39" s="12"/>
      <c r="RPQ39" s="12"/>
      <c r="RPR39" s="12"/>
      <c r="RPS39" s="12"/>
      <c r="RPT39" s="12"/>
      <c r="RPU39" s="12"/>
      <c r="RPV39" s="12"/>
      <c r="RPW39" s="12"/>
      <c r="RPX39" s="12"/>
      <c r="RPY39" s="12"/>
      <c r="RPZ39" s="12"/>
      <c r="RQA39" s="12"/>
      <c r="RQB39" s="12"/>
      <c r="RQC39" s="12"/>
      <c r="RQD39" s="12"/>
      <c r="RQE39" s="12"/>
      <c r="RQF39" s="12"/>
      <c r="RQG39" s="12"/>
      <c r="RQH39" s="12"/>
      <c r="RQI39" s="12"/>
      <c r="RQJ39" s="12"/>
      <c r="RQK39" s="12"/>
      <c r="RQL39" s="12"/>
      <c r="RQM39" s="12"/>
      <c r="RQN39" s="12"/>
      <c r="RQO39" s="12"/>
      <c r="RQP39" s="12"/>
      <c r="RQQ39" s="12"/>
      <c r="RQR39" s="12"/>
      <c r="RQS39" s="12"/>
      <c r="RQT39" s="12"/>
      <c r="RQU39" s="12"/>
      <c r="RQV39" s="12"/>
      <c r="RQW39" s="12"/>
      <c r="RQX39" s="12"/>
      <c r="RQY39" s="12"/>
      <c r="RQZ39" s="12"/>
      <c r="RRA39" s="12"/>
      <c r="RRB39" s="12"/>
      <c r="RRC39" s="12"/>
      <c r="RRD39" s="12"/>
      <c r="RRE39" s="12"/>
      <c r="RRF39" s="12"/>
      <c r="RRG39" s="12"/>
      <c r="RRH39" s="12"/>
      <c r="RRI39" s="12"/>
      <c r="RRJ39" s="12"/>
      <c r="RRK39" s="12"/>
      <c r="RRL39" s="12"/>
      <c r="RRM39" s="12"/>
      <c r="RRN39" s="12"/>
      <c r="RRO39" s="12"/>
      <c r="RRP39" s="12"/>
      <c r="RRQ39" s="12"/>
      <c r="RRR39" s="12"/>
      <c r="RRS39" s="12"/>
      <c r="RRT39" s="12"/>
      <c r="RRU39" s="12"/>
      <c r="RRV39" s="12"/>
      <c r="RRW39" s="12"/>
      <c r="RRX39" s="12"/>
      <c r="RRY39" s="12"/>
      <c r="RRZ39" s="12"/>
      <c r="RSA39" s="12"/>
      <c r="RSB39" s="12"/>
      <c r="RSC39" s="12"/>
      <c r="RSD39" s="12"/>
      <c r="RSE39" s="12"/>
      <c r="RSF39" s="12"/>
      <c r="RSG39" s="12"/>
      <c r="RSH39" s="12"/>
      <c r="RSI39" s="12"/>
      <c r="RSJ39" s="12"/>
      <c r="RSK39" s="12"/>
      <c r="RSL39" s="12"/>
      <c r="RSM39" s="12"/>
      <c r="RSN39" s="12"/>
      <c r="RSO39" s="12"/>
      <c r="RSP39" s="12"/>
      <c r="RSQ39" s="12"/>
      <c r="RSR39" s="12"/>
      <c r="RSS39" s="12"/>
      <c r="RST39" s="12"/>
      <c r="RSU39" s="12"/>
      <c r="RSV39" s="12"/>
      <c r="RSW39" s="12"/>
      <c r="RSX39" s="12"/>
      <c r="RSY39" s="12"/>
      <c r="RSZ39" s="12"/>
      <c r="RTA39" s="12"/>
      <c r="RTB39" s="12"/>
      <c r="RTC39" s="12"/>
      <c r="RTD39" s="12"/>
      <c r="RTE39" s="12"/>
      <c r="RTF39" s="12"/>
      <c r="RTG39" s="12"/>
      <c r="RTH39" s="12"/>
      <c r="RTI39" s="12"/>
      <c r="RTJ39" s="12"/>
      <c r="RTK39" s="12"/>
      <c r="RTL39" s="12"/>
      <c r="RTM39" s="12"/>
      <c r="RTN39" s="12"/>
      <c r="RTO39" s="12"/>
      <c r="RTP39" s="12"/>
      <c r="RTQ39" s="12"/>
      <c r="RTR39" s="12"/>
      <c r="RTS39" s="12"/>
      <c r="RTT39" s="12"/>
      <c r="RTU39" s="12"/>
      <c r="RTV39" s="12"/>
      <c r="RTW39" s="12"/>
      <c r="RTX39" s="12"/>
      <c r="RTY39" s="12"/>
      <c r="RTZ39" s="12"/>
      <c r="RUA39" s="12"/>
      <c r="RUB39" s="12"/>
      <c r="RUC39" s="12"/>
      <c r="RUD39" s="12"/>
      <c r="RUE39" s="12"/>
      <c r="RUF39" s="12"/>
      <c r="RUG39" s="12"/>
      <c r="RUH39" s="12"/>
      <c r="RUI39" s="12"/>
      <c r="RUJ39" s="12"/>
      <c r="RUK39" s="12"/>
      <c r="RUL39" s="12"/>
      <c r="RUM39" s="12"/>
      <c r="RUN39" s="12"/>
      <c r="RUO39" s="12"/>
      <c r="RUP39" s="12"/>
      <c r="RUQ39" s="12"/>
      <c r="RUR39" s="12"/>
      <c r="RUS39" s="12"/>
      <c r="RUT39" s="12"/>
      <c r="RUU39" s="12"/>
      <c r="RUV39" s="12"/>
      <c r="RUW39" s="12"/>
      <c r="RUX39" s="12"/>
      <c r="RUY39" s="12"/>
      <c r="RUZ39" s="12"/>
      <c r="RVA39" s="12"/>
      <c r="RVB39" s="12"/>
      <c r="RVC39" s="12"/>
      <c r="RVD39" s="12"/>
      <c r="RVE39" s="12"/>
      <c r="RVF39" s="12"/>
      <c r="RVG39" s="12"/>
      <c r="RVH39" s="12"/>
      <c r="RVI39" s="12"/>
      <c r="RVJ39" s="12"/>
      <c r="RVK39" s="12"/>
      <c r="RVL39" s="12"/>
      <c r="RVM39" s="12"/>
      <c r="RVN39" s="12"/>
      <c r="RVO39" s="12"/>
      <c r="RVP39" s="12"/>
      <c r="RVQ39" s="12"/>
      <c r="RVR39" s="12"/>
      <c r="RVS39" s="12"/>
      <c r="RVT39" s="12"/>
      <c r="RVU39" s="12"/>
      <c r="RVV39" s="12"/>
      <c r="RVW39" s="12"/>
      <c r="RVX39" s="12"/>
      <c r="RVY39" s="12"/>
      <c r="RVZ39" s="12"/>
      <c r="RWA39" s="12"/>
      <c r="RWB39" s="12"/>
      <c r="RWC39" s="12"/>
      <c r="RWD39" s="12"/>
      <c r="RWE39" s="12"/>
      <c r="RWF39" s="12"/>
      <c r="RWG39" s="12"/>
      <c r="RWH39" s="12"/>
      <c r="RWI39" s="12"/>
      <c r="RWJ39" s="12"/>
      <c r="RWK39" s="12"/>
      <c r="RWL39" s="12"/>
      <c r="RWM39" s="12"/>
      <c r="RWN39" s="12"/>
      <c r="RWO39" s="12"/>
      <c r="RWP39" s="12"/>
      <c r="RWQ39" s="12"/>
      <c r="RWR39" s="12"/>
      <c r="RWS39" s="12"/>
      <c r="RWT39" s="12"/>
      <c r="RWU39" s="12"/>
      <c r="RWV39" s="12"/>
      <c r="RWW39" s="12"/>
      <c r="RWX39" s="12"/>
      <c r="RWY39" s="12"/>
      <c r="RWZ39" s="12"/>
      <c r="RXA39" s="12"/>
      <c r="RXB39" s="12"/>
      <c r="RXC39" s="12"/>
      <c r="RXD39" s="12"/>
      <c r="RXE39" s="12"/>
      <c r="RXF39" s="12"/>
      <c r="RXG39" s="12"/>
      <c r="RXH39" s="12"/>
      <c r="RXI39" s="12"/>
      <c r="RXJ39" s="12"/>
      <c r="RXK39" s="12"/>
      <c r="RXL39" s="12"/>
      <c r="RXM39" s="12"/>
      <c r="RXN39" s="12"/>
      <c r="RXO39" s="12"/>
      <c r="RXP39" s="12"/>
      <c r="RXQ39" s="12"/>
      <c r="RXR39" s="12"/>
      <c r="RXS39" s="12"/>
      <c r="RXT39" s="12"/>
      <c r="RXU39" s="12"/>
      <c r="RXV39" s="12"/>
      <c r="RXW39" s="12"/>
      <c r="RXX39" s="12"/>
      <c r="RXY39" s="12"/>
      <c r="RXZ39" s="12"/>
      <c r="RYA39" s="12"/>
      <c r="RYB39" s="12"/>
      <c r="RYC39" s="12"/>
      <c r="RYD39" s="12"/>
      <c r="RYE39" s="12"/>
      <c r="RYF39" s="12"/>
      <c r="RYG39" s="12"/>
      <c r="RYH39" s="12"/>
      <c r="RYI39" s="12"/>
      <c r="RYJ39" s="12"/>
      <c r="RYK39" s="12"/>
      <c r="RYL39" s="12"/>
      <c r="RYM39" s="12"/>
      <c r="RYN39" s="12"/>
      <c r="RYO39" s="12"/>
      <c r="RYP39" s="12"/>
      <c r="RYQ39" s="12"/>
      <c r="RYR39" s="12"/>
      <c r="RYS39" s="12"/>
      <c r="RYT39" s="12"/>
      <c r="RYU39" s="12"/>
      <c r="RYV39" s="12"/>
      <c r="RYW39" s="12"/>
      <c r="RYX39" s="12"/>
      <c r="RYY39" s="12"/>
      <c r="RYZ39" s="12"/>
      <c r="RZA39" s="12"/>
      <c r="RZB39" s="12"/>
      <c r="RZC39" s="12"/>
      <c r="RZD39" s="12"/>
      <c r="RZE39" s="12"/>
      <c r="RZF39" s="12"/>
      <c r="RZG39" s="12"/>
      <c r="RZH39" s="12"/>
      <c r="RZI39" s="12"/>
      <c r="RZJ39" s="12"/>
      <c r="RZK39" s="12"/>
      <c r="RZL39" s="12"/>
      <c r="RZM39" s="12"/>
      <c r="RZN39" s="12"/>
      <c r="RZO39" s="12"/>
      <c r="RZP39" s="12"/>
      <c r="RZQ39" s="12"/>
      <c r="RZR39" s="12"/>
      <c r="RZS39" s="12"/>
      <c r="RZT39" s="12"/>
      <c r="RZU39" s="12"/>
      <c r="RZV39" s="12"/>
      <c r="RZW39" s="12"/>
      <c r="RZX39" s="12"/>
      <c r="RZY39" s="12"/>
      <c r="RZZ39" s="12"/>
      <c r="SAA39" s="12"/>
      <c r="SAB39" s="12"/>
      <c r="SAC39" s="12"/>
      <c r="SAD39" s="12"/>
      <c r="SAE39" s="12"/>
      <c r="SAF39" s="12"/>
      <c r="SAG39" s="12"/>
      <c r="SAH39" s="12"/>
      <c r="SAI39" s="12"/>
      <c r="SAJ39" s="12"/>
      <c r="SAK39" s="12"/>
      <c r="SAL39" s="12"/>
      <c r="SAM39" s="12"/>
      <c r="SAN39" s="12"/>
      <c r="SAO39" s="12"/>
      <c r="SAP39" s="12"/>
      <c r="SAQ39" s="12"/>
      <c r="SAR39" s="12"/>
      <c r="SAS39" s="12"/>
      <c r="SAT39" s="12"/>
      <c r="SAU39" s="12"/>
      <c r="SAV39" s="12"/>
      <c r="SAW39" s="12"/>
      <c r="SAX39" s="12"/>
      <c r="SAY39" s="12"/>
      <c r="SAZ39" s="12"/>
      <c r="SBA39" s="12"/>
      <c r="SBB39" s="12"/>
      <c r="SBC39" s="12"/>
      <c r="SBD39" s="12"/>
      <c r="SBE39" s="12"/>
      <c r="SBF39" s="12"/>
      <c r="SBG39" s="12"/>
      <c r="SBH39" s="12"/>
      <c r="SBI39" s="12"/>
      <c r="SBJ39" s="12"/>
      <c r="SBK39" s="12"/>
      <c r="SBL39" s="12"/>
      <c r="SBM39" s="12"/>
      <c r="SBN39" s="12"/>
      <c r="SBO39" s="12"/>
      <c r="SBP39" s="12"/>
      <c r="SBQ39" s="12"/>
      <c r="SBR39" s="12"/>
      <c r="SBS39" s="12"/>
      <c r="SBT39" s="12"/>
      <c r="SBU39" s="12"/>
      <c r="SBV39" s="12"/>
      <c r="SBW39" s="12"/>
      <c r="SBX39" s="12"/>
      <c r="SBY39" s="12"/>
      <c r="SBZ39" s="12"/>
      <c r="SCA39" s="12"/>
      <c r="SCB39" s="12"/>
      <c r="SCC39" s="12"/>
      <c r="SCD39" s="12"/>
      <c r="SCE39" s="12"/>
      <c r="SCF39" s="12"/>
      <c r="SCG39" s="12"/>
      <c r="SCH39" s="12"/>
      <c r="SCI39" s="12"/>
      <c r="SCJ39" s="12"/>
      <c r="SCK39" s="12"/>
      <c r="SCL39" s="12"/>
      <c r="SCM39" s="12"/>
      <c r="SCN39" s="12"/>
      <c r="SCO39" s="12"/>
      <c r="SCP39" s="12"/>
      <c r="SCQ39" s="12"/>
      <c r="SCR39" s="12"/>
      <c r="SCS39" s="12"/>
      <c r="SCT39" s="12"/>
      <c r="SCU39" s="12"/>
      <c r="SCV39" s="12"/>
      <c r="SCW39" s="12"/>
      <c r="SCX39" s="12"/>
      <c r="SCY39" s="12"/>
      <c r="SCZ39" s="12"/>
      <c r="SDA39" s="12"/>
      <c r="SDB39" s="12"/>
      <c r="SDC39" s="12"/>
      <c r="SDD39" s="12"/>
      <c r="SDE39" s="12"/>
      <c r="SDF39" s="12"/>
      <c r="SDG39" s="12"/>
      <c r="SDH39" s="12"/>
      <c r="SDI39" s="12"/>
      <c r="SDJ39" s="12"/>
      <c r="SDK39" s="12"/>
      <c r="SDL39" s="12"/>
      <c r="SDM39" s="12"/>
      <c r="SDN39" s="12"/>
      <c r="SDO39" s="12"/>
      <c r="SDP39" s="12"/>
      <c r="SDQ39" s="12"/>
      <c r="SDR39" s="12"/>
      <c r="SDS39" s="12"/>
      <c r="SDT39" s="12"/>
      <c r="SDU39" s="12"/>
      <c r="SDV39" s="12"/>
      <c r="SDW39" s="12"/>
      <c r="SDX39" s="12"/>
      <c r="SDY39" s="12"/>
      <c r="SDZ39" s="12"/>
      <c r="SEA39" s="12"/>
      <c r="SEB39" s="12"/>
      <c r="SEC39" s="12"/>
      <c r="SED39" s="12"/>
      <c r="SEE39" s="12"/>
      <c r="SEF39" s="12"/>
      <c r="SEG39" s="12"/>
      <c r="SEH39" s="12"/>
      <c r="SEI39" s="12"/>
      <c r="SEJ39" s="12"/>
      <c r="SEK39" s="12"/>
      <c r="SEL39" s="12"/>
      <c r="SEM39" s="12"/>
      <c r="SEN39" s="12"/>
      <c r="SEO39" s="12"/>
      <c r="SEP39" s="12"/>
      <c r="SEQ39" s="12"/>
      <c r="SER39" s="12"/>
      <c r="SES39" s="12"/>
      <c r="SET39" s="12"/>
      <c r="SEU39" s="12"/>
      <c r="SEV39" s="12"/>
      <c r="SEW39" s="12"/>
      <c r="SEX39" s="12"/>
      <c r="SEY39" s="12"/>
      <c r="SEZ39" s="12"/>
      <c r="SFA39" s="12"/>
      <c r="SFB39" s="12"/>
      <c r="SFC39" s="12"/>
      <c r="SFD39" s="12"/>
      <c r="SFE39" s="12"/>
      <c r="SFF39" s="12"/>
      <c r="SFG39" s="12"/>
      <c r="SFH39" s="12"/>
      <c r="SFI39" s="12"/>
      <c r="SFJ39" s="12"/>
      <c r="SFK39" s="12"/>
      <c r="SFL39" s="12"/>
      <c r="SFM39" s="12"/>
      <c r="SFN39" s="12"/>
      <c r="SFO39" s="12"/>
      <c r="SFP39" s="12"/>
      <c r="SFQ39" s="12"/>
      <c r="SFR39" s="12"/>
      <c r="SFS39" s="12"/>
      <c r="SFT39" s="12"/>
      <c r="SFU39" s="12"/>
      <c r="SFV39" s="12"/>
      <c r="SFW39" s="12"/>
      <c r="SFX39" s="12"/>
      <c r="SFY39" s="12"/>
      <c r="SFZ39" s="12"/>
      <c r="SGA39" s="12"/>
      <c r="SGB39" s="12"/>
      <c r="SGC39" s="12"/>
      <c r="SGD39" s="12"/>
      <c r="SGE39" s="12"/>
      <c r="SGF39" s="12"/>
      <c r="SGG39" s="12"/>
      <c r="SGH39" s="12"/>
      <c r="SGI39" s="12"/>
      <c r="SGJ39" s="12"/>
      <c r="SGK39" s="12"/>
      <c r="SGL39" s="12"/>
      <c r="SGM39" s="12"/>
      <c r="SGN39" s="12"/>
      <c r="SGO39" s="12"/>
      <c r="SGP39" s="12"/>
      <c r="SGQ39" s="12"/>
      <c r="SGR39" s="12"/>
      <c r="SGS39" s="12"/>
      <c r="SGT39" s="12"/>
      <c r="SGU39" s="12"/>
      <c r="SGV39" s="12"/>
      <c r="SGW39" s="12"/>
      <c r="SGX39" s="12"/>
      <c r="SGY39" s="12"/>
      <c r="SGZ39" s="12"/>
      <c r="SHA39" s="12"/>
      <c r="SHB39" s="12"/>
      <c r="SHC39" s="12"/>
      <c r="SHD39" s="12"/>
      <c r="SHE39" s="12"/>
      <c r="SHF39" s="12"/>
      <c r="SHG39" s="12"/>
      <c r="SHH39" s="12"/>
      <c r="SHI39" s="12"/>
      <c r="SHJ39" s="12"/>
      <c r="SHK39" s="12"/>
      <c r="SHL39" s="12"/>
      <c r="SHM39" s="12"/>
      <c r="SHN39" s="12"/>
      <c r="SHO39" s="12"/>
      <c r="SHP39" s="12"/>
      <c r="SHQ39" s="12"/>
      <c r="SHR39" s="12"/>
      <c r="SHS39" s="12"/>
      <c r="SHT39" s="12"/>
      <c r="SHU39" s="12"/>
      <c r="SHV39" s="12"/>
      <c r="SHW39" s="12"/>
      <c r="SHX39" s="12"/>
      <c r="SHY39" s="12"/>
      <c r="SHZ39" s="12"/>
      <c r="SIA39" s="12"/>
      <c r="SIB39" s="12"/>
      <c r="SIC39" s="12"/>
      <c r="SID39" s="12"/>
      <c r="SIE39" s="12"/>
      <c r="SIF39" s="12"/>
      <c r="SIG39" s="12"/>
      <c r="SIH39" s="12"/>
      <c r="SII39" s="12"/>
      <c r="SIJ39" s="12"/>
      <c r="SIK39" s="12"/>
      <c r="SIL39" s="12"/>
      <c r="SIM39" s="12"/>
      <c r="SIN39" s="12"/>
      <c r="SIO39" s="12"/>
      <c r="SIP39" s="12"/>
      <c r="SIQ39" s="12"/>
      <c r="SIR39" s="12"/>
      <c r="SIS39" s="12"/>
      <c r="SIT39" s="12"/>
      <c r="SIU39" s="12"/>
      <c r="SIV39" s="12"/>
      <c r="SIW39" s="12"/>
      <c r="SIX39" s="12"/>
      <c r="SIY39" s="12"/>
      <c r="SIZ39" s="12"/>
      <c r="SJA39" s="12"/>
      <c r="SJB39" s="12"/>
      <c r="SJC39" s="12"/>
      <c r="SJD39" s="12"/>
      <c r="SJE39" s="12"/>
      <c r="SJF39" s="12"/>
      <c r="SJG39" s="12"/>
      <c r="SJH39" s="12"/>
      <c r="SJI39" s="12"/>
      <c r="SJJ39" s="12"/>
      <c r="SJK39" s="12"/>
      <c r="SJL39" s="12"/>
      <c r="SJM39" s="12"/>
      <c r="SJN39" s="12"/>
      <c r="SJO39" s="12"/>
      <c r="SJP39" s="12"/>
      <c r="SJQ39" s="12"/>
      <c r="SJR39" s="12"/>
      <c r="SJS39" s="12"/>
      <c r="SJT39" s="12"/>
      <c r="SJU39" s="12"/>
      <c r="SJV39" s="12"/>
      <c r="SJW39" s="12"/>
      <c r="SJX39" s="12"/>
      <c r="SJY39" s="12"/>
      <c r="SJZ39" s="12"/>
      <c r="SKA39" s="12"/>
      <c r="SKB39" s="12"/>
      <c r="SKC39" s="12"/>
      <c r="SKD39" s="12"/>
      <c r="SKE39" s="12"/>
      <c r="SKF39" s="12"/>
      <c r="SKG39" s="12"/>
      <c r="SKH39" s="12"/>
      <c r="SKI39" s="12"/>
      <c r="SKJ39" s="12"/>
      <c r="SKK39" s="12"/>
      <c r="SKL39" s="12"/>
      <c r="SKM39" s="12"/>
      <c r="SKN39" s="12"/>
      <c r="SKO39" s="12"/>
      <c r="SKP39" s="12"/>
      <c r="SKQ39" s="12"/>
      <c r="SKR39" s="12"/>
      <c r="SKS39" s="12"/>
      <c r="SKT39" s="12"/>
      <c r="SKU39" s="12"/>
      <c r="SKV39" s="12"/>
      <c r="SKW39" s="12"/>
      <c r="SKX39" s="12"/>
      <c r="SKY39" s="12"/>
      <c r="SKZ39" s="12"/>
      <c r="SLA39" s="12"/>
      <c r="SLB39" s="12"/>
      <c r="SLC39" s="12"/>
      <c r="SLD39" s="12"/>
      <c r="SLE39" s="12"/>
      <c r="SLF39" s="12"/>
      <c r="SLG39" s="12"/>
      <c r="SLH39" s="12"/>
      <c r="SLI39" s="12"/>
      <c r="SLJ39" s="12"/>
      <c r="SLK39" s="12"/>
      <c r="SLL39" s="12"/>
      <c r="SLM39" s="12"/>
      <c r="SLN39" s="12"/>
      <c r="SLO39" s="12"/>
      <c r="SLP39" s="12"/>
      <c r="SLQ39" s="12"/>
      <c r="SLR39" s="12"/>
      <c r="SLS39" s="12"/>
      <c r="SLT39" s="12"/>
      <c r="SLU39" s="12"/>
      <c r="SLV39" s="12"/>
      <c r="SLW39" s="12"/>
      <c r="SLX39" s="12"/>
      <c r="SLY39" s="12"/>
      <c r="SLZ39" s="12"/>
      <c r="SMA39" s="12"/>
      <c r="SMB39" s="12"/>
      <c r="SMC39" s="12"/>
      <c r="SMD39" s="12"/>
      <c r="SME39" s="12"/>
      <c r="SMF39" s="12"/>
      <c r="SMG39" s="12"/>
      <c r="SMH39" s="12"/>
      <c r="SMI39" s="12"/>
      <c r="SMJ39" s="12"/>
      <c r="SMK39" s="12"/>
      <c r="SML39" s="12"/>
      <c r="SMM39" s="12"/>
      <c r="SMN39" s="12"/>
      <c r="SMO39" s="12"/>
      <c r="SMP39" s="12"/>
      <c r="SMQ39" s="12"/>
      <c r="SMR39" s="12"/>
      <c r="SMS39" s="12"/>
      <c r="SMT39" s="12"/>
      <c r="SMU39" s="12"/>
      <c r="SMV39" s="12"/>
      <c r="SMW39" s="12"/>
      <c r="SMX39" s="12"/>
      <c r="SMY39" s="12"/>
      <c r="SMZ39" s="12"/>
      <c r="SNA39" s="12"/>
      <c r="SNB39" s="12"/>
      <c r="SNC39" s="12"/>
      <c r="SND39" s="12"/>
      <c r="SNE39" s="12"/>
      <c r="SNF39" s="12"/>
      <c r="SNG39" s="12"/>
      <c r="SNH39" s="12"/>
      <c r="SNI39" s="12"/>
      <c r="SNJ39" s="12"/>
      <c r="SNK39" s="12"/>
      <c r="SNL39" s="12"/>
      <c r="SNM39" s="12"/>
      <c r="SNN39" s="12"/>
      <c r="SNO39" s="12"/>
      <c r="SNP39" s="12"/>
      <c r="SNQ39" s="12"/>
      <c r="SNR39" s="12"/>
      <c r="SNS39" s="12"/>
      <c r="SNT39" s="12"/>
      <c r="SNU39" s="12"/>
      <c r="SNV39" s="12"/>
      <c r="SNW39" s="12"/>
      <c r="SNX39" s="12"/>
      <c r="SNY39" s="12"/>
      <c r="SNZ39" s="12"/>
      <c r="SOA39" s="12"/>
      <c r="SOB39" s="12"/>
      <c r="SOC39" s="12"/>
      <c r="SOD39" s="12"/>
      <c r="SOE39" s="12"/>
      <c r="SOF39" s="12"/>
      <c r="SOG39" s="12"/>
      <c r="SOH39" s="12"/>
      <c r="SOI39" s="12"/>
      <c r="SOJ39" s="12"/>
      <c r="SOK39" s="12"/>
      <c r="SOL39" s="12"/>
      <c r="SOM39" s="12"/>
      <c r="SON39" s="12"/>
      <c r="SOO39" s="12"/>
      <c r="SOP39" s="12"/>
      <c r="SOQ39" s="12"/>
      <c r="SOR39" s="12"/>
      <c r="SOS39" s="12"/>
      <c r="SOT39" s="12"/>
      <c r="SOU39" s="12"/>
      <c r="SOV39" s="12"/>
      <c r="SOW39" s="12"/>
      <c r="SOX39" s="12"/>
      <c r="SOY39" s="12"/>
      <c r="SOZ39" s="12"/>
      <c r="SPA39" s="12"/>
      <c r="SPB39" s="12"/>
      <c r="SPC39" s="12"/>
      <c r="SPD39" s="12"/>
      <c r="SPE39" s="12"/>
      <c r="SPF39" s="12"/>
      <c r="SPG39" s="12"/>
      <c r="SPH39" s="12"/>
      <c r="SPI39" s="12"/>
      <c r="SPJ39" s="12"/>
      <c r="SPK39" s="12"/>
      <c r="SPL39" s="12"/>
      <c r="SPM39" s="12"/>
      <c r="SPN39" s="12"/>
      <c r="SPO39" s="12"/>
      <c r="SPP39" s="12"/>
      <c r="SPQ39" s="12"/>
      <c r="SPR39" s="12"/>
      <c r="SPS39" s="12"/>
      <c r="SPT39" s="12"/>
      <c r="SPU39" s="12"/>
      <c r="SPV39" s="12"/>
      <c r="SPW39" s="12"/>
      <c r="SPX39" s="12"/>
      <c r="SPY39" s="12"/>
      <c r="SPZ39" s="12"/>
      <c r="SQA39" s="12"/>
      <c r="SQB39" s="12"/>
      <c r="SQC39" s="12"/>
      <c r="SQD39" s="12"/>
      <c r="SQE39" s="12"/>
      <c r="SQF39" s="12"/>
      <c r="SQG39" s="12"/>
      <c r="SQH39" s="12"/>
      <c r="SQI39" s="12"/>
      <c r="SQJ39" s="12"/>
      <c r="SQK39" s="12"/>
      <c r="SQL39" s="12"/>
      <c r="SQM39" s="12"/>
      <c r="SQN39" s="12"/>
      <c r="SQO39" s="12"/>
      <c r="SQP39" s="12"/>
      <c r="SQQ39" s="12"/>
      <c r="SQR39" s="12"/>
      <c r="SQS39" s="12"/>
      <c r="SQT39" s="12"/>
      <c r="SQU39" s="12"/>
      <c r="SQV39" s="12"/>
      <c r="SQW39" s="12"/>
      <c r="SQX39" s="12"/>
      <c r="SQY39" s="12"/>
      <c r="SQZ39" s="12"/>
      <c r="SRA39" s="12"/>
      <c r="SRB39" s="12"/>
      <c r="SRC39" s="12"/>
      <c r="SRD39" s="12"/>
      <c r="SRE39" s="12"/>
      <c r="SRF39" s="12"/>
      <c r="SRG39" s="12"/>
      <c r="SRH39" s="12"/>
      <c r="SRI39" s="12"/>
      <c r="SRJ39" s="12"/>
      <c r="SRK39" s="12"/>
      <c r="SRL39" s="12"/>
      <c r="SRM39" s="12"/>
      <c r="SRN39" s="12"/>
      <c r="SRO39" s="12"/>
      <c r="SRP39" s="12"/>
      <c r="SRQ39" s="12"/>
      <c r="SRR39" s="12"/>
      <c r="SRS39" s="12"/>
      <c r="SRT39" s="12"/>
      <c r="SRU39" s="12"/>
      <c r="SRV39" s="12"/>
      <c r="SRW39" s="12"/>
      <c r="SRX39" s="12"/>
      <c r="SRY39" s="12"/>
      <c r="SRZ39" s="12"/>
      <c r="SSA39" s="12"/>
      <c r="SSB39" s="12"/>
      <c r="SSC39" s="12"/>
      <c r="SSD39" s="12"/>
      <c r="SSE39" s="12"/>
      <c r="SSF39" s="12"/>
      <c r="SSG39" s="12"/>
      <c r="SSH39" s="12"/>
      <c r="SSI39" s="12"/>
      <c r="SSJ39" s="12"/>
      <c r="SSK39" s="12"/>
      <c r="SSL39" s="12"/>
      <c r="SSM39" s="12"/>
      <c r="SSN39" s="12"/>
      <c r="SSO39" s="12"/>
      <c r="SSP39" s="12"/>
      <c r="SSQ39" s="12"/>
      <c r="SSR39" s="12"/>
      <c r="SSS39" s="12"/>
      <c r="SST39" s="12"/>
      <c r="SSU39" s="12"/>
      <c r="SSV39" s="12"/>
      <c r="SSW39" s="12"/>
      <c r="SSX39" s="12"/>
      <c r="SSY39" s="12"/>
      <c r="SSZ39" s="12"/>
      <c r="STA39" s="12"/>
      <c r="STB39" s="12"/>
      <c r="STC39" s="12"/>
      <c r="STD39" s="12"/>
      <c r="STE39" s="12"/>
      <c r="STF39" s="12"/>
      <c r="STG39" s="12"/>
      <c r="STH39" s="12"/>
      <c r="STI39" s="12"/>
      <c r="STJ39" s="12"/>
      <c r="STK39" s="12"/>
      <c r="STL39" s="12"/>
      <c r="STM39" s="12"/>
      <c r="STN39" s="12"/>
      <c r="STO39" s="12"/>
      <c r="STP39" s="12"/>
      <c r="STQ39" s="12"/>
      <c r="STR39" s="12"/>
      <c r="STS39" s="12"/>
      <c r="STT39" s="12"/>
      <c r="STU39" s="12"/>
      <c r="STV39" s="12"/>
      <c r="STW39" s="12"/>
      <c r="STX39" s="12"/>
      <c r="STY39" s="12"/>
      <c r="STZ39" s="12"/>
      <c r="SUA39" s="12"/>
      <c r="SUB39" s="12"/>
      <c r="SUC39" s="12"/>
      <c r="SUD39" s="12"/>
      <c r="SUE39" s="12"/>
      <c r="SUF39" s="12"/>
      <c r="SUG39" s="12"/>
      <c r="SUH39" s="12"/>
      <c r="SUI39" s="12"/>
      <c r="SUJ39" s="12"/>
      <c r="SUK39" s="12"/>
      <c r="SUL39" s="12"/>
      <c r="SUM39" s="12"/>
      <c r="SUN39" s="12"/>
      <c r="SUO39" s="12"/>
      <c r="SUP39" s="12"/>
      <c r="SUQ39" s="12"/>
      <c r="SUR39" s="12"/>
      <c r="SUS39" s="12"/>
      <c r="SUT39" s="12"/>
      <c r="SUU39" s="12"/>
      <c r="SUV39" s="12"/>
      <c r="SUW39" s="12"/>
      <c r="SUX39" s="12"/>
      <c r="SUY39" s="12"/>
      <c r="SUZ39" s="12"/>
      <c r="SVA39" s="12"/>
      <c r="SVB39" s="12"/>
      <c r="SVC39" s="12"/>
      <c r="SVD39" s="12"/>
      <c r="SVE39" s="12"/>
      <c r="SVF39" s="12"/>
      <c r="SVG39" s="12"/>
      <c r="SVH39" s="12"/>
      <c r="SVI39" s="12"/>
      <c r="SVJ39" s="12"/>
      <c r="SVK39" s="12"/>
      <c r="SVL39" s="12"/>
      <c r="SVM39" s="12"/>
      <c r="SVN39" s="12"/>
      <c r="SVO39" s="12"/>
      <c r="SVP39" s="12"/>
      <c r="SVQ39" s="12"/>
      <c r="SVR39" s="12"/>
      <c r="SVS39" s="12"/>
      <c r="SVT39" s="12"/>
      <c r="SVU39" s="12"/>
      <c r="SVV39" s="12"/>
      <c r="SVW39" s="12"/>
      <c r="SVX39" s="12"/>
      <c r="SVY39" s="12"/>
      <c r="SVZ39" s="12"/>
      <c r="SWA39" s="12"/>
      <c r="SWB39" s="12"/>
      <c r="SWC39" s="12"/>
      <c r="SWD39" s="12"/>
      <c r="SWE39" s="12"/>
      <c r="SWF39" s="12"/>
      <c r="SWG39" s="12"/>
      <c r="SWH39" s="12"/>
      <c r="SWI39" s="12"/>
      <c r="SWJ39" s="12"/>
      <c r="SWK39" s="12"/>
      <c r="SWL39" s="12"/>
      <c r="SWM39" s="12"/>
      <c r="SWN39" s="12"/>
      <c r="SWO39" s="12"/>
      <c r="SWP39" s="12"/>
      <c r="SWQ39" s="12"/>
      <c r="SWR39" s="12"/>
      <c r="SWS39" s="12"/>
      <c r="SWT39" s="12"/>
      <c r="SWU39" s="12"/>
      <c r="SWV39" s="12"/>
      <c r="SWW39" s="12"/>
      <c r="SWX39" s="12"/>
      <c r="SWY39" s="12"/>
      <c r="SWZ39" s="12"/>
      <c r="SXA39" s="12"/>
      <c r="SXB39" s="12"/>
      <c r="SXC39" s="12"/>
      <c r="SXD39" s="12"/>
      <c r="SXE39" s="12"/>
      <c r="SXF39" s="12"/>
      <c r="SXG39" s="12"/>
      <c r="SXH39" s="12"/>
      <c r="SXI39" s="12"/>
      <c r="SXJ39" s="12"/>
      <c r="SXK39" s="12"/>
      <c r="SXL39" s="12"/>
      <c r="SXM39" s="12"/>
      <c r="SXN39" s="12"/>
      <c r="SXO39" s="12"/>
      <c r="SXP39" s="12"/>
      <c r="SXQ39" s="12"/>
      <c r="SXR39" s="12"/>
      <c r="SXS39" s="12"/>
      <c r="SXT39" s="12"/>
      <c r="SXU39" s="12"/>
      <c r="SXV39" s="12"/>
      <c r="SXW39" s="12"/>
      <c r="SXX39" s="12"/>
      <c r="SXY39" s="12"/>
      <c r="SXZ39" s="12"/>
      <c r="SYA39" s="12"/>
      <c r="SYB39" s="12"/>
      <c r="SYC39" s="12"/>
      <c r="SYD39" s="12"/>
      <c r="SYE39" s="12"/>
      <c r="SYF39" s="12"/>
      <c r="SYG39" s="12"/>
      <c r="SYH39" s="12"/>
      <c r="SYI39" s="12"/>
      <c r="SYJ39" s="12"/>
      <c r="SYK39" s="12"/>
      <c r="SYL39" s="12"/>
      <c r="SYM39" s="12"/>
      <c r="SYN39" s="12"/>
      <c r="SYO39" s="12"/>
      <c r="SYP39" s="12"/>
      <c r="SYQ39" s="12"/>
      <c r="SYR39" s="12"/>
      <c r="SYS39" s="12"/>
      <c r="SYT39" s="12"/>
      <c r="SYU39" s="12"/>
      <c r="SYV39" s="12"/>
      <c r="SYW39" s="12"/>
      <c r="SYX39" s="12"/>
      <c r="SYY39" s="12"/>
      <c r="SYZ39" s="12"/>
      <c r="SZA39" s="12"/>
      <c r="SZB39" s="12"/>
      <c r="SZC39" s="12"/>
      <c r="SZD39" s="12"/>
      <c r="SZE39" s="12"/>
      <c r="SZF39" s="12"/>
      <c r="SZG39" s="12"/>
      <c r="SZH39" s="12"/>
      <c r="SZI39" s="12"/>
      <c r="SZJ39" s="12"/>
      <c r="SZK39" s="12"/>
      <c r="SZL39" s="12"/>
      <c r="SZM39" s="12"/>
      <c r="SZN39" s="12"/>
      <c r="SZO39" s="12"/>
      <c r="SZP39" s="12"/>
      <c r="SZQ39" s="12"/>
      <c r="SZR39" s="12"/>
      <c r="SZS39" s="12"/>
      <c r="SZT39" s="12"/>
      <c r="SZU39" s="12"/>
      <c r="SZV39" s="12"/>
      <c r="SZW39" s="12"/>
      <c r="SZX39" s="12"/>
      <c r="SZY39" s="12"/>
      <c r="SZZ39" s="12"/>
      <c r="TAA39" s="12"/>
      <c r="TAB39" s="12"/>
      <c r="TAC39" s="12"/>
      <c r="TAD39" s="12"/>
      <c r="TAE39" s="12"/>
      <c r="TAF39" s="12"/>
      <c r="TAG39" s="12"/>
      <c r="TAH39" s="12"/>
      <c r="TAI39" s="12"/>
      <c r="TAJ39" s="12"/>
      <c r="TAK39" s="12"/>
      <c r="TAL39" s="12"/>
      <c r="TAM39" s="12"/>
      <c r="TAN39" s="12"/>
      <c r="TAO39" s="12"/>
      <c r="TAP39" s="12"/>
      <c r="TAQ39" s="12"/>
      <c r="TAR39" s="12"/>
      <c r="TAS39" s="12"/>
      <c r="TAT39" s="12"/>
      <c r="TAU39" s="12"/>
      <c r="TAV39" s="12"/>
      <c r="TAW39" s="12"/>
      <c r="TAX39" s="12"/>
      <c r="TAY39" s="12"/>
      <c r="TAZ39" s="12"/>
      <c r="TBA39" s="12"/>
      <c r="TBB39" s="12"/>
      <c r="TBC39" s="12"/>
      <c r="TBD39" s="12"/>
      <c r="TBE39" s="12"/>
      <c r="TBF39" s="12"/>
      <c r="TBG39" s="12"/>
      <c r="TBH39" s="12"/>
      <c r="TBI39" s="12"/>
      <c r="TBJ39" s="12"/>
      <c r="TBK39" s="12"/>
      <c r="TBL39" s="12"/>
      <c r="TBM39" s="12"/>
      <c r="TBN39" s="12"/>
      <c r="TBO39" s="12"/>
      <c r="TBP39" s="12"/>
      <c r="TBQ39" s="12"/>
      <c r="TBR39" s="12"/>
      <c r="TBS39" s="12"/>
      <c r="TBT39" s="12"/>
      <c r="TBU39" s="12"/>
      <c r="TBV39" s="12"/>
      <c r="TBW39" s="12"/>
      <c r="TBX39" s="12"/>
      <c r="TBY39" s="12"/>
      <c r="TBZ39" s="12"/>
      <c r="TCA39" s="12"/>
      <c r="TCB39" s="12"/>
      <c r="TCC39" s="12"/>
      <c r="TCD39" s="12"/>
      <c r="TCE39" s="12"/>
      <c r="TCF39" s="12"/>
      <c r="TCG39" s="12"/>
      <c r="TCH39" s="12"/>
      <c r="TCI39" s="12"/>
      <c r="TCJ39" s="12"/>
      <c r="TCK39" s="12"/>
      <c r="TCL39" s="12"/>
      <c r="TCM39" s="12"/>
      <c r="TCN39" s="12"/>
      <c r="TCO39" s="12"/>
      <c r="TCP39" s="12"/>
      <c r="TCQ39" s="12"/>
      <c r="TCR39" s="12"/>
      <c r="TCS39" s="12"/>
      <c r="TCT39" s="12"/>
      <c r="TCU39" s="12"/>
      <c r="TCV39" s="12"/>
      <c r="TCW39" s="12"/>
      <c r="TCX39" s="12"/>
      <c r="TCY39" s="12"/>
      <c r="TCZ39" s="12"/>
      <c r="TDA39" s="12"/>
      <c r="TDB39" s="12"/>
      <c r="TDC39" s="12"/>
      <c r="TDD39" s="12"/>
      <c r="TDE39" s="12"/>
      <c r="TDF39" s="12"/>
      <c r="TDG39" s="12"/>
      <c r="TDH39" s="12"/>
      <c r="TDI39" s="12"/>
      <c r="TDJ39" s="12"/>
      <c r="TDK39" s="12"/>
      <c r="TDL39" s="12"/>
      <c r="TDM39" s="12"/>
      <c r="TDN39" s="12"/>
      <c r="TDO39" s="12"/>
      <c r="TDP39" s="12"/>
      <c r="TDQ39" s="12"/>
      <c r="TDR39" s="12"/>
      <c r="TDS39" s="12"/>
      <c r="TDT39" s="12"/>
      <c r="TDU39" s="12"/>
      <c r="TDV39" s="12"/>
      <c r="TDW39" s="12"/>
      <c r="TDX39" s="12"/>
      <c r="TDY39" s="12"/>
      <c r="TDZ39" s="12"/>
      <c r="TEA39" s="12"/>
      <c r="TEB39" s="12"/>
      <c r="TEC39" s="12"/>
      <c r="TED39" s="12"/>
      <c r="TEE39" s="12"/>
      <c r="TEF39" s="12"/>
      <c r="TEG39" s="12"/>
      <c r="TEH39" s="12"/>
      <c r="TEI39" s="12"/>
      <c r="TEJ39" s="12"/>
      <c r="TEK39" s="12"/>
      <c r="TEL39" s="12"/>
      <c r="TEM39" s="12"/>
      <c r="TEN39" s="12"/>
      <c r="TEO39" s="12"/>
      <c r="TEP39" s="12"/>
      <c r="TEQ39" s="12"/>
      <c r="TER39" s="12"/>
      <c r="TES39" s="12"/>
      <c r="TET39" s="12"/>
      <c r="TEU39" s="12"/>
      <c r="TEV39" s="12"/>
      <c r="TEW39" s="12"/>
      <c r="TEX39" s="12"/>
      <c r="TEY39" s="12"/>
      <c r="TEZ39" s="12"/>
      <c r="TFA39" s="12"/>
      <c r="TFB39" s="12"/>
      <c r="TFC39" s="12"/>
      <c r="TFD39" s="12"/>
      <c r="TFE39" s="12"/>
      <c r="TFF39" s="12"/>
      <c r="TFG39" s="12"/>
      <c r="TFH39" s="12"/>
      <c r="TFI39" s="12"/>
      <c r="TFJ39" s="12"/>
      <c r="TFK39" s="12"/>
      <c r="TFL39" s="12"/>
      <c r="TFM39" s="12"/>
      <c r="TFN39" s="12"/>
      <c r="TFO39" s="12"/>
      <c r="TFP39" s="12"/>
      <c r="TFQ39" s="12"/>
      <c r="TFR39" s="12"/>
      <c r="TFS39" s="12"/>
      <c r="TFT39" s="12"/>
      <c r="TFU39" s="12"/>
      <c r="TFV39" s="12"/>
      <c r="TFW39" s="12"/>
      <c r="TFX39" s="12"/>
      <c r="TFY39" s="12"/>
      <c r="TFZ39" s="12"/>
      <c r="TGA39" s="12"/>
      <c r="TGB39" s="12"/>
      <c r="TGC39" s="12"/>
      <c r="TGD39" s="12"/>
      <c r="TGE39" s="12"/>
      <c r="TGF39" s="12"/>
      <c r="TGG39" s="12"/>
      <c r="TGH39" s="12"/>
      <c r="TGI39" s="12"/>
      <c r="TGJ39" s="12"/>
      <c r="TGK39" s="12"/>
      <c r="TGL39" s="12"/>
      <c r="TGM39" s="12"/>
      <c r="TGN39" s="12"/>
      <c r="TGO39" s="12"/>
      <c r="TGP39" s="12"/>
      <c r="TGQ39" s="12"/>
      <c r="TGR39" s="12"/>
      <c r="TGS39" s="12"/>
      <c r="TGT39" s="12"/>
      <c r="TGU39" s="12"/>
      <c r="TGV39" s="12"/>
      <c r="TGW39" s="12"/>
      <c r="TGX39" s="12"/>
      <c r="TGY39" s="12"/>
      <c r="TGZ39" s="12"/>
      <c r="THA39" s="12"/>
      <c r="THB39" s="12"/>
      <c r="THC39" s="12"/>
      <c r="THD39" s="12"/>
      <c r="THE39" s="12"/>
      <c r="THF39" s="12"/>
      <c r="THG39" s="12"/>
      <c r="THH39" s="12"/>
      <c r="THI39" s="12"/>
      <c r="THJ39" s="12"/>
      <c r="THK39" s="12"/>
      <c r="THL39" s="12"/>
      <c r="THM39" s="12"/>
      <c r="THN39" s="12"/>
      <c r="THO39" s="12"/>
      <c r="THP39" s="12"/>
      <c r="THQ39" s="12"/>
      <c r="THR39" s="12"/>
      <c r="THS39" s="12"/>
      <c r="THT39" s="12"/>
      <c r="THU39" s="12"/>
      <c r="THV39" s="12"/>
      <c r="THW39" s="12"/>
      <c r="THX39" s="12"/>
      <c r="THY39" s="12"/>
      <c r="THZ39" s="12"/>
      <c r="TIA39" s="12"/>
      <c r="TIB39" s="12"/>
      <c r="TIC39" s="12"/>
      <c r="TID39" s="12"/>
      <c r="TIE39" s="12"/>
      <c r="TIF39" s="12"/>
      <c r="TIG39" s="12"/>
      <c r="TIH39" s="12"/>
      <c r="TII39" s="12"/>
      <c r="TIJ39" s="12"/>
      <c r="TIK39" s="12"/>
      <c r="TIL39" s="12"/>
      <c r="TIM39" s="12"/>
      <c r="TIN39" s="12"/>
      <c r="TIO39" s="12"/>
      <c r="TIP39" s="12"/>
      <c r="TIQ39" s="12"/>
      <c r="TIR39" s="12"/>
      <c r="TIS39" s="12"/>
      <c r="TIT39" s="12"/>
      <c r="TIU39" s="12"/>
      <c r="TIV39" s="12"/>
      <c r="TIW39" s="12"/>
      <c r="TIX39" s="12"/>
      <c r="TIY39" s="12"/>
      <c r="TIZ39" s="12"/>
      <c r="TJA39" s="12"/>
      <c r="TJB39" s="12"/>
      <c r="TJC39" s="12"/>
      <c r="TJD39" s="12"/>
      <c r="TJE39" s="12"/>
      <c r="TJF39" s="12"/>
      <c r="TJG39" s="12"/>
      <c r="TJH39" s="12"/>
      <c r="TJI39" s="12"/>
      <c r="TJJ39" s="12"/>
      <c r="TJK39" s="12"/>
      <c r="TJL39" s="12"/>
      <c r="TJM39" s="12"/>
      <c r="TJN39" s="12"/>
      <c r="TJO39" s="12"/>
      <c r="TJP39" s="12"/>
      <c r="TJQ39" s="12"/>
      <c r="TJR39" s="12"/>
      <c r="TJS39" s="12"/>
      <c r="TJT39" s="12"/>
      <c r="TJU39" s="12"/>
      <c r="TJV39" s="12"/>
      <c r="TJW39" s="12"/>
      <c r="TJX39" s="12"/>
      <c r="TJY39" s="12"/>
      <c r="TJZ39" s="12"/>
      <c r="TKA39" s="12"/>
      <c r="TKB39" s="12"/>
      <c r="TKC39" s="12"/>
      <c r="TKD39" s="12"/>
      <c r="TKE39" s="12"/>
      <c r="TKF39" s="12"/>
      <c r="TKG39" s="12"/>
      <c r="TKH39" s="12"/>
      <c r="TKI39" s="12"/>
      <c r="TKJ39" s="12"/>
      <c r="TKK39" s="12"/>
      <c r="TKL39" s="12"/>
      <c r="TKM39" s="12"/>
      <c r="TKN39" s="12"/>
      <c r="TKO39" s="12"/>
      <c r="TKP39" s="12"/>
      <c r="TKQ39" s="12"/>
      <c r="TKR39" s="12"/>
      <c r="TKS39" s="12"/>
      <c r="TKT39" s="12"/>
      <c r="TKU39" s="12"/>
      <c r="TKV39" s="12"/>
      <c r="TKW39" s="12"/>
      <c r="TKX39" s="12"/>
      <c r="TKY39" s="12"/>
      <c r="TKZ39" s="12"/>
      <c r="TLA39" s="12"/>
      <c r="TLB39" s="12"/>
      <c r="TLC39" s="12"/>
      <c r="TLD39" s="12"/>
      <c r="TLE39" s="12"/>
      <c r="TLF39" s="12"/>
      <c r="TLG39" s="12"/>
      <c r="TLH39" s="12"/>
      <c r="TLI39" s="12"/>
      <c r="TLJ39" s="12"/>
      <c r="TLK39" s="12"/>
      <c r="TLL39" s="12"/>
      <c r="TLM39" s="12"/>
      <c r="TLN39" s="12"/>
      <c r="TLO39" s="12"/>
      <c r="TLP39" s="12"/>
      <c r="TLQ39" s="12"/>
      <c r="TLR39" s="12"/>
      <c r="TLS39" s="12"/>
      <c r="TLT39" s="12"/>
      <c r="TLU39" s="12"/>
      <c r="TLV39" s="12"/>
      <c r="TLW39" s="12"/>
      <c r="TLX39" s="12"/>
      <c r="TLY39" s="12"/>
      <c r="TLZ39" s="12"/>
      <c r="TMA39" s="12"/>
      <c r="TMB39" s="12"/>
      <c r="TMC39" s="12"/>
      <c r="TMD39" s="12"/>
      <c r="TME39" s="12"/>
      <c r="TMF39" s="12"/>
      <c r="TMG39" s="12"/>
      <c r="TMH39" s="12"/>
      <c r="TMI39" s="12"/>
      <c r="TMJ39" s="12"/>
      <c r="TMK39" s="12"/>
      <c r="TML39" s="12"/>
      <c r="TMM39" s="12"/>
      <c r="TMN39" s="12"/>
      <c r="TMO39" s="12"/>
      <c r="TMP39" s="12"/>
      <c r="TMQ39" s="12"/>
      <c r="TMR39" s="12"/>
      <c r="TMS39" s="12"/>
      <c r="TMT39" s="12"/>
      <c r="TMU39" s="12"/>
      <c r="TMV39" s="12"/>
      <c r="TMW39" s="12"/>
      <c r="TMX39" s="12"/>
      <c r="TMY39" s="12"/>
      <c r="TMZ39" s="12"/>
      <c r="TNA39" s="12"/>
      <c r="TNB39" s="12"/>
      <c r="TNC39" s="12"/>
      <c r="TND39" s="12"/>
      <c r="TNE39" s="12"/>
      <c r="TNF39" s="12"/>
      <c r="TNG39" s="12"/>
      <c r="TNH39" s="12"/>
      <c r="TNI39" s="12"/>
      <c r="TNJ39" s="12"/>
      <c r="TNK39" s="12"/>
      <c r="TNL39" s="12"/>
      <c r="TNM39" s="12"/>
      <c r="TNN39" s="12"/>
      <c r="TNO39" s="12"/>
      <c r="TNP39" s="12"/>
      <c r="TNQ39" s="12"/>
      <c r="TNR39" s="12"/>
      <c r="TNS39" s="12"/>
      <c r="TNT39" s="12"/>
      <c r="TNU39" s="12"/>
      <c r="TNV39" s="12"/>
      <c r="TNW39" s="12"/>
      <c r="TNX39" s="12"/>
      <c r="TNY39" s="12"/>
      <c r="TNZ39" s="12"/>
      <c r="TOA39" s="12"/>
      <c r="TOB39" s="12"/>
      <c r="TOC39" s="12"/>
      <c r="TOD39" s="12"/>
      <c r="TOE39" s="12"/>
      <c r="TOF39" s="12"/>
      <c r="TOG39" s="12"/>
      <c r="TOH39" s="12"/>
      <c r="TOI39" s="12"/>
      <c r="TOJ39" s="12"/>
      <c r="TOK39" s="12"/>
      <c r="TOL39" s="12"/>
      <c r="TOM39" s="12"/>
      <c r="TON39" s="12"/>
      <c r="TOO39" s="12"/>
      <c r="TOP39" s="12"/>
      <c r="TOQ39" s="12"/>
      <c r="TOR39" s="12"/>
      <c r="TOS39" s="12"/>
      <c r="TOT39" s="12"/>
      <c r="TOU39" s="12"/>
      <c r="TOV39" s="12"/>
      <c r="TOW39" s="12"/>
      <c r="TOX39" s="12"/>
      <c r="TOY39" s="12"/>
      <c r="TOZ39" s="12"/>
      <c r="TPA39" s="12"/>
      <c r="TPB39" s="12"/>
      <c r="TPC39" s="12"/>
      <c r="TPD39" s="12"/>
      <c r="TPE39" s="12"/>
      <c r="TPF39" s="12"/>
      <c r="TPG39" s="12"/>
      <c r="TPH39" s="12"/>
      <c r="TPI39" s="12"/>
      <c r="TPJ39" s="12"/>
      <c r="TPK39" s="12"/>
      <c r="TPL39" s="12"/>
      <c r="TPM39" s="12"/>
      <c r="TPN39" s="12"/>
      <c r="TPO39" s="12"/>
      <c r="TPP39" s="12"/>
      <c r="TPQ39" s="12"/>
      <c r="TPR39" s="12"/>
      <c r="TPS39" s="12"/>
      <c r="TPT39" s="12"/>
      <c r="TPU39" s="12"/>
      <c r="TPV39" s="12"/>
      <c r="TPW39" s="12"/>
      <c r="TPX39" s="12"/>
      <c r="TPY39" s="12"/>
      <c r="TPZ39" s="12"/>
      <c r="TQA39" s="12"/>
      <c r="TQB39" s="12"/>
      <c r="TQC39" s="12"/>
      <c r="TQD39" s="12"/>
      <c r="TQE39" s="12"/>
      <c r="TQF39" s="12"/>
      <c r="TQG39" s="12"/>
      <c r="TQH39" s="12"/>
      <c r="TQI39" s="12"/>
      <c r="TQJ39" s="12"/>
      <c r="TQK39" s="12"/>
      <c r="TQL39" s="12"/>
      <c r="TQM39" s="12"/>
      <c r="TQN39" s="12"/>
      <c r="TQO39" s="12"/>
      <c r="TQP39" s="12"/>
      <c r="TQQ39" s="12"/>
      <c r="TQR39" s="12"/>
      <c r="TQS39" s="12"/>
      <c r="TQT39" s="12"/>
      <c r="TQU39" s="12"/>
      <c r="TQV39" s="12"/>
      <c r="TQW39" s="12"/>
      <c r="TQX39" s="12"/>
      <c r="TQY39" s="12"/>
      <c r="TQZ39" s="12"/>
      <c r="TRA39" s="12"/>
      <c r="TRB39" s="12"/>
      <c r="TRC39" s="12"/>
      <c r="TRD39" s="12"/>
      <c r="TRE39" s="12"/>
      <c r="TRF39" s="12"/>
      <c r="TRG39" s="12"/>
      <c r="TRH39" s="12"/>
      <c r="TRI39" s="12"/>
      <c r="TRJ39" s="12"/>
      <c r="TRK39" s="12"/>
      <c r="TRL39" s="12"/>
      <c r="TRM39" s="12"/>
      <c r="TRN39" s="12"/>
      <c r="TRO39" s="12"/>
      <c r="TRP39" s="12"/>
      <c r="TRQ39" s="12"/>
      <c r="TRR39" s="12"/>
      <c r="TRS39" s="12"/>
      <c r="TRT39" s="12"/>
      <c r="TRU39" s="12"/>
      <c r="TRV39" s="12"/>
      <c r="TRW39" s="12"/>
      <c r="TRX39" s="12"/>
      <c r="TRY39" s="12"/>
      <c r="TRZ39" s="12"/>
      <c r="TSA39" s="12"/>
      <c r="TSB39" s="12"/>
      <c r="TSC39" s="12"/>
      <c r="TSD39" s="12"/>
      <c r="TSE39" s="12"/>
      <c r="TSF39" s="12"/>
      <c r="TSG39" s="12"/>
      <c r="TSH39" s="12"/>
      <c r="TSI39" s="12"/>
      <c r="TSJ39" s="12"/>
      <c r="TSK39" s="12"/>
      <c r="TSL39" s="12"/>
      <c r="TSM39" s="12"/>
      <c r="TSN39" s="12"/>
      <c r="TSO39" s="12"/>
      <c r="TSP39" s="12"/>
      <c r="TSQ39" s="12"/>
      <c r="TSR39" s="12"/>
      <c r="TSS39" s="12"/>
      <c r="TST39" s="12"/>
      <c r="TSU39" s="12"/>
      <c r="TSV39" s="12"/>
      <c r="TSW39" s="12"/>
      <c r="TSX39" s="12"/>
      <c r="TSY39" s="12"/>
      <c r="TSZ39" s="12"/>
      <c r="TTA39" s="12"/>
      <c r="TTB39" s="12"/>
      <c r="TTC39" s="12"/>
      <c r="TTD39" s="12"/>
      <c r="TTE39" s="12"/>
      <c r="TTF39" s="12"/>
      <c r="TTG39" s="12"/>
      <c r="TTH39" s="12"/>
      <c r="TTI39" s="12"/>
      <c r="TTJ39" s="12"/>
      <c r="TTK39" s="12"/>
      <c r="TTL39" s="12"/>
      <c r="TTM39" s="12"/>
      <c r="TTN39" s="12"/>
      <c r="TTO39" s="12"/>
      <c r="TTP39" s="12"/>
      <c r="TTQ39" s="12"/>
      <c r="TTR39" s="12"/>
      <c r="TTS39" s="12"/>
      <c r="TTT39" s="12"/>
      <c r="TTU39" s="12"/>
      <c r="TTV39" s="12"/>
      <c r="TTW39" s="12"/>
      <c r="TTX39" s="12"/>
      <c r="TTY39" s="12"/>
      <c r="TTZ39" s="12"/>
      <c r="TUA39" s="12"/>
      <c r="TUB39" s="12"/>
      <c r="TUC39" s="12"/>
      <c r="TUD39" s="12"/>
      <c r="TUE39" s="12"/>
      <c r="TUF39" s="12"/>
      <c r="TUG39" s="12"/>
      <c r="TUH39" s="12"/>
      <c r="TUI39" s="12"/>
      <c r="TUJ39" s="12"/>
      <c r="TUK39" s="12"/>
      <c r="TUL39" s="12"/>
      <c r="TUM39" s="12"/>
      <c r="TUN39" s="12"/>
      <c r="TUO39" s="12"/>
      <c r="TUP39" s="12"/>
      <c r="TUQ39" s="12"/>
      <c r="TUR39" s="12"/>
      <c r="TUS39" s="12"/>
      <c r="TUT39" s="12"/>
      <c r="TUU39" s="12"/>
      <c r="TUV39" s="12"/>
      <c r="TUW39" s="12"/>
      <c r="TUX39" s="12"/>
      <c r="TUY39" s="12"/>
      <c r="TUZ39" s="12"/>
      <c r="TVA39" s="12"/>
      <c r="TVB39" s="12"/>
      <c r="TVC39" s="12"/>
      <c r="TVD39" s="12"/>
      <c r="TVE39" s="12"/>
      <c r="TVF39" s="12"/>
      <c r="TVG39" s="12"/>
      <c r="TVH39" s="12"/>
      <c r="TVI39" s="12"/>
      <c r="TVJ39" s="12"/>
      <c r="TVK39" s="12"/>
      <c r="TVL39" s="12"/>
      <c r="TVM39" s="12"/>
      <c r="TVN39" s="12"/>
      <c r="TVO39" s="12"/>
      <c r="TVP39" s="12"/>
      <c r="TVQ39" s="12"/>
      <c r="TVR39" s="12"/>
      <c r="TVS39" s="12"/>
      <c r="TVT39" s="12"/>
      <c r="TVU39" s="12"/>
      <c r="TVV39" s="12"/>
      <c r="TVW39" s="12"/>
      <c r="TVX39" s="12"/>
      <c r="TVY39" s="12"/>
      <c r="TVZ39" s="12"/>
      <c r="TWA39" s="12"/>
      <c r="TWB39" s="12"/>
      <c r="TWC39" s="12"/>
      <c r="TWD39" s="12"/>
      <c r="TWE39" s="12"/>
      <c r="TWF39" s="12"/>
      <c r="TWG39" s="12"/>
      <c r="TWH39" s="12"/>
      <c r="TWI39" s="12"/>
      <c r="TWJ39" s="12"/>
      <c r="TWK39" s="12"/>
      <c r="TWL39" s="12"/>
      <c r="TWM39" s="12"/>
      <c r="TWN39" s="12"/>
      <c r="TWO39" s="12"/>
      <c r="TWP39" s="12"/>
      <c r="TWQ39" s="12"/>
      <c r="TWR39" s="12"/>
      <c r="TWS39" s="12"/>
      <c r="TWT39" s="12"/>
      <c r="TWU39" s="12"/>
      <c r="TWV39" s="12"/>
      <c r="TWW39" s="12"/>
      <c r="TWX39" s="12"/>
      <c r="TWY39" s="12"/>
      <c r="TWZ39" s="12"/>
      <c r="TXA39" s="12"/>
      <c r="TXB39" s="12"/>
      <c r="TXC39" s="12"/>
      <c r="TXD39" s="12"/>
      <c r="TXE39" s="12"/>
      <c r="TXF39" s="12"/>
      <c r="TXG39" s="12"/>
      <c r="TXH39" s="12"/>
      <c r="TXI39" s="12"/>
      <c r="TXJ39" s="12"/>
      <c r="TXK39" s="12"/>
      <c r="TXL39" s="12"/>
      <c r="TXM39" s="12"/>
      <c r="TXN39" s="12"/>
      <c r="TXO39" s="12"/>
      <c r="TXP39" s="12"/>
      <c r="TXQ39" s="12"/>
      <c r="TXR39" s="12"/>
      <c r="TXS39" s="12"/>
      <c r="TXT39" s="12"/>
      <c r="TXU39" s="12"/>
      <c r="TXV39" s="12"/>
      <c r="TXW39" s="12"/>
      <c r="TXX39" s="12"/>
      <c r="TXY39" s="12"/>
      <c r="TXZ39" s="12"/>
      <c r="TYA39" s="12"/>
      <c r="TYB39" s="12"/>
      <c r="TYC39" s="12"/>
      <c r="TYD39" s="12"/>
      <c r="TYE39" s="12"/>
      <c r="TYF39" s="12"/>
      <c r="TYG39" s="12"/>
      <c r="TYH39" s="12"/>
      <c r="TYI39" s="12"/>
      <c r="TYJ39" s="12"/>
      <c r="TYK39" s="12"/>
      <c r="TYL39" s="12"/>
      <c r="TYM39" s="12"/>
      <c r="TYN39" s="12"/>
      <c r="TYO39" s="12"/>
      <c r="TYP39" s="12"/>
      <c r="TYQ39" s="12"/>
      <c r="TYR39" s="12"/>
      <c r="TYS39" s="12"/>
      <c r="TYT39" s="12"/>
      <c r="TYU39" s="12"/>
      <c r="TYV39" s="12"/>
      <c r="TYW39" s="12"/>
      <c r="TYX39" s="12"/>
      <c r="TYY39" s="12"/>
      <c r="TYZ39" s="12"/>
      <c r="TZA39" s="12"/>
      <c r="TZB39" s="12"/>
      <c r="TZC39" s="12"/>
      <c r="TZD39" s="12"/>
      <c r="TZE39" s="12"/>
      <c r="TZF39" s="12"/>
      <c r="TZG39" s="12"/>
      <c r="TZH39" s="12"/>
      <c r="TZI39" s="12"/>
      <c r="TZJ39" s="12"/>
      <c r="TZK39" s="12"/>
      <c r="TZL39" s="12"/>
      <c r="TZM39" s="12"/>
      <c r="TZN39" s="12"/>
      <c r="TZO39" s="12"/>
      <c r="TZP39" s="12"/>
      <c r="TZQ39" s="12"/>
      <c r="TZR39" s="12"/>
      <c r="TZS39" s="12"/>
      <c r="TZT39" s="12"/>
      <c r="TZU39" s="12"/>
      <c r="TZV39" s="12"/>
      <c r="TZW39" s="12"/>
      <c r="TZX39" s="12"/>
      <c r="TZY39" s="12"/>
      <c r="TZZ39" s="12"/>
      <c r="UAA39" s="12"/>
      <c r="UAB39" s="12"/>
      <c r="UAC39" s="12"/>
      <c r="UAD39" s="12"/>
      <c r="UAE39" s="12"/>
      <c r="UAF39" s="12"/>
      <c r="UAG39" s="12"/>
      <c r="UAH39" s="12"/>
      <c r="UAI39" s="12"/>
      <c r="UAJ39" s="12"/>
      <c r="UAK39" s="12"/>
      <c r="UAL39" s="12"/>
      <c r="UAM39" s="12"/>
      <c r="UAN39" s="12"/>
      <c r="UAO39" s="12"/>
      <c r="UAP39" s="12"/>
      <c r="UAQ39" s="12"/>
      <c r="UAR39" s="12"/>
      <c r="UAS39" s="12"/>
      <c r="UAT39" s="12"/>
      <c r="UAU39" s="12"/>
      <c r="UAV39" s="12"/>
      <c r="UAW39" s="12"/>
      <c r="UAX39" s="12"/>
      <c r="UAY39" s="12"/>
      <c r="UAZ39" s="12"/>
      <c r="UBA39" s="12"/>
      <c r="UBB39" s="12"/>
      <c r="UBC39" s="12"/>
      <c r="UBD39" s="12"/>
      <c r="UBE39" s="12"/>
      <c r="UBF39" s="12"/>
      <c r="UBG39" s="12"/>
      <c r="UBH39" s="12"/>
      <c r="UBI39" s="12"/>
      <c r="UBJ39" s="12"/>
      <c r="UBK39" s="12"/>
      <c r="UBL39" s="12"/>
      <c r="UBM39" s="12"/>
      <c r="UBN39" s="12"/>
      <c r="UBO39" s="12"/>
      <c r="UBP39" s="12"/>
      <c r="UBQ39" s="12"/>
      <c r="UBR39" s="12"/>
      <c r="UBS39" s="12"/>
      <c r="UBT39" s="12"/>
      <c r="UBU39" s="12"/>
      <c r="UBV39" s="12"/>
      <c r="UBW39" s="12"/>
      <c r="UBX39" s="12"/>
      <c r="UBY39" s="12"/>
      <c r="UBZ39" s="12"/>
      <c r="UCA39" s="12"/>
      <c r="UCB39" s="12"/>
      <c r="UCC39" s="12"/>
      <c r="UCD39" s="12"/>
      <c r="UCE39" s="12"/>
      <c r="UCF39" s="12"/>
      <c r="UCG39" s="12"/>
      <c r="UCH39" s="12"/>
      <c r="UCI39" s="12"/>
      <c r="UCJ39" s="12"/>
      <c r="UCK39" s="12"/>
      <c r="UCL39" s="12"/>
      <c r="UCM39" s="12"/>
      <c r="UCN39" s="12"/>
      <c r="UCO39" s="12"/>
      <c r="UCP39" s="12"/>
      <c r="UCQ39" s="12"/>
      <c r="UCR39" s="12"/>
      <c r="UCS39" s="12"/>
      <c r="UCT39" s="12"/>
      <c r="UCU39" s="12"/>
      <c r="UCV39" s="12"/>
      <c r="UCW39" s="12"/>
      <c r="UCX39" s="12"/>
      <c r="UCY39" s="12"/>
      <c r="UCZ39" s="12"/>
      <c r="UDA39" s="12"/>
      <c r="UDB39" s="12"/>
      <c r="UDC39" s="12"/>
      <c r="UDD39" s="12"/>
      <c r="UDE39" s="12"/>
      <c r="UDF39" s="12"/>
      <c r="UDG39" s="12"/>
      <c r="UDH39" s="12"/>
      <c r="UDI39" s="12"/>
      <c r="UDJ39" s="12"/>
      <c r="UDK39" s="12"/>
      <c r="UDL39" s="12"/>
      <c r="UDM39" s="12"/>
      <c r="UDN39" s="12"/>
      <c r="UDO39" s="12"/>
      <c r="UDP39" s="12"/>
      <c r="UDQ39" s="12"/>
      <c r="UDR39" s="12"/>
      <c r="UDS39" s="12"/>
      <c r="UDT39" s="12"/>
      <c r="UDU39" s="12"/>
      <c r="UDV39" s="12"/>
      <c r="UDW39" s="12"/>
      <c r="UDX39" s="12"/>
      <c r="UDY39" s="12"/>
      <c r="UDZ39" s="12"/>
      <c r="UEA39" s="12"/>
      <c r="UEB39" s="12"/>
      <c r="UEC39" s="12"/>
      <c r="UED39" s="12"/>
      <c r="UEE39" s="12"/>
      <c r="UEF39" s="12"/>
      <c r="UEG39" s="12"/>
      <c r="UEH39" s="12"/>
      <c r="UEI39" s="12"/>
      <c r="UEJ39" s="12"/>
      <c r="UEK39" s="12"/>
      <c r="UEL39" s="12"/>
      <c r="UEM39" s="12"/>
      <c r="UEN39" s="12"/>
      <c r="UEO39" s="12"/>
      <c r="UEP39" s="12"/>
      <c r="UEQ39" s="12"/>
      <c r="UER39" s="12"/>
      <c r="UES39" s="12"/>
      <c r="UET39" s="12"/>
      <c r="UEU39" s="12"/>
      <c r="UEV39" s="12"/>
      <c r="UEW39" s="12"/>
      <c r="UEX39" s="12"/>
      <c r="UEY39" s="12"/>
      <c r="UEZ39" s="12"/>
      <c r="UFA39" s="12"/>
      <c r="UFB39" s="12"/>
      <c r="UFC39" s="12"/>
      <c r="UFD39" s="12"/>
      <c r="UFE39" s="12"/>
      <c r="UFF39" s="12"/>
      <c r="UFG39" s="12"/>
      <c r="UFH39" s="12"/>
      <c r="UFI39" s="12"/>
      <c r="UFJ39" s="12"/>
      <c r="UFK39" s="12"/>
      <c r="UFL39" s="12"/>
      <c r="UFM39" s="12"/>
      <c r="UFN39" s="12"/>
      <c r="UFO39" s="12"/>
      <c r="UFP39" s="12"/>
      <c r="UFQ39" s="12"/>
      <c r="UFR39" s="12"/>
      <c r="UFS39" s="12"/>
      <c r="UFT39" s="12"/>
      <c r="UFU39" s="12"/>
      <c r="UFV39" s="12"/>
      <c r="UFW39" s="12"/>
      <c r="UFX39" s="12"/>
      <c r="UFY39" s="12"/>
      <c r="UFZ39" s="12"/>
      <c r="UGA39" s="12"/>
      <c r="UGB39" s="12"/>
      <c r="UGC39" s="12"/>
      <c r="UGD39" s="12"/>
      <c r="UGE39" s="12"/>
      <c r="UGF39" s="12"/>
      <c r="UGG39" s="12"/>
      <c r="UGH39" s="12"/>
      <c r="UGI39" s="12"/>
      <c r="UGJ39" s="12"/>
      <c r="UGK39" s="12"/>
      <c r="UGL39" s="12"/>
      <c r="UGM39" s="12"/>
      <c r="UGN39" s="12"/>
      <c r="UGO39" s="12"/>
      <c r="UGP39" s="12"/>
      <c r="UGQ39" s="12"/>
      <c r="UGR39" s="12"/>
      <c r="UGS39" s="12"/>
      <c r="UGT39" s="12"/>
      <c r="UGU39" s="12"/>
      <c r="UGV39" s="12"/>
      <c r="UGW39" s="12"/>
      <c r="UGX39" s="12"/>
      <c r="UGY39" s="12"/>
      <c r="UGZ39" s="12"/>
      <c r="UHA39" s="12"/>
      <c r="UHB39" s="12"/>
      <c r="UHC39" s="12"/>
      <c r="UHD39" s="12"/>
      <c r="UHE39" s="12"/>
      <c r="UHF39" s="12"/>
      <c r="UHG39" s="12"/>
      <c r="UHH39" s="12"/>
      <c r="UHI39" s="12"/>
      <c r="UHJ39" s="12"/>
      <c r="UHK39" s="12"/>
      <c r="UHL39" s="12"/>
      <c r="UHM39" s="12"/>
      <c r="UHN39" s="12"/>
      <c r="UHO39" s="12"/>
      <c r="UHP39" s="12"/>
      <c r="UHQ39" s="12"/>
      <c r="UHR39" s="12"/>
      <c r="UHS39" s="12"/>
      <c r="UHT39" s="12"/>
      <c r="UHU39" s="12"/>
      <c r="UHV39" s="12"/>
      <c r="UHW39" s="12"/>
      <c r="UHX39" s="12"/>
      <c r="UHY39" s="12"/>
      <c r="UHZ39" s="12"/>
      <c r="UIA39" s="12"/>
      <c r="UIB39" s="12"/>
      <c r="UIC39" s="12"/>
      <c r="UID39" s="12"/>
      <c r="UIE39" s="12"/>
      <c r="UIF39" s="12"/>
      <c r="UIG39" s="12"/>
      <c r="UIH39" s="12"/>
      <c r="UII39" s="12"/>
      <c r="UIJ39" s="12"/>
      <c r="UIK39" s="12"/>
      <c r="UIL39" s="12"/>
      <c r="UIM39" s="12"/>
      <c r="UIN39" s="12"/>
      <c r="UIO39" s="12"/>
      <c r="UIP39" s="12"/>
      <c r="UIQ39" s="12"/>
      <c r="UIR39" s="12"/>
      <c r="UIS39" s="12"/>
      <c r="UIT39" s="12"/>
      <c r="UIU39" s="12"/>
      <c r="UIV39" s="12"/>
      <c r="UIW39" s="12"/>
      <c r="UIX39" s="12"/>
      <c r="UIY39" s="12"/>
      <c r="UIZ39" s="12"/>
      <c r="UJA39" s="12"/>
      <c r="UJB39" s="12"/>
      <c r="UJC39" s="12"/>
      <c r="UJD39" s="12"/>
      <c r="UJE39" s="12"/>
      <c r="UJF39" s="12"/>
      <c r="UJG39" s="12"/>
      <c r="UJH39" s="12"/>
      <c r="UJI39" s="12"/>
      <c r="UJJ39" s="12"/>
      <c r="UJK39" s="12"/>
      <c r="UJL39" s="12"/>
      <c r="UJM39" s="12"/>
      <c r="UJN39" s="12"/>
      <c r="UJO39" s="12"/>
      <c r="UJP39" s="12"/>
      <c r="UJQ39" s="12"/>
      <c r="UJR39" s="12"/>
      <c r="UJS39" s="12"/>
      <c r="UJT39" s="12"/>
      <c r="UJU39" s="12"/>
      <c r="UJV39" s="12"/>
      <c r="UJW39" s="12"/>
      <c r="UJX39" s="12"/>
      <c r="UJY39" s="12"/>
      <c r="UJZ39" s="12"/>
      <c r="UKA39" s="12"/>
      <c r="UKB39" s="12"/>
      <c r="UKC39" s="12"/>
      <c r="UKD39" s="12"/>
      <c r="UKE39" s="12"/>
      <c r="UKF39" s="12"/>
      <c r="UKG39" s="12"/>
      <c r="UKH39" s="12"/>
      <c r="UKI39" s="12"/>
      <c r="UKJ39" s="12"/>
      <c r="UKK39" s="12"/>
      <c r="UKL39" s="12"/>
      <c r="UKM39" s="12"/>
      <c r="UKN39" s="12"/>
      <c r="UKO39" s="12"/>
      <c r="UKP39" s="12"/>
      <c r="UKQ39" s="12"/>
      <c r="UKR39" s="12"/>
      <c r="UKS39" s="12"/>
      <c r="UKT39" s="12"/>
      <c r="UKU39" s="12"/>
      <c r="UKV39" s="12"/>
      <c r="UKW39" s="12"/>
      <c r="UKX39" s="12"/>
      <c r="UKY39" s="12"/>
      <c r="UKZ39" s="12"/>
      <c r="ULA39" s="12"/>
      <c r="ULB39" s="12"/>
      <c r="ULC39" s="12"/>
      <c r="ULD39" s="12"/>
      <c r="ULE39" s="12"/>
      <c r="ULF39" s="12"/>
      <c r="ULG39" s="12"/>
      <c r="ULH39" s="12"/>
      <c r="ULI39" s="12"/>
      <c r="ULJ39" s="12"/>
      <c r="ULK39" s="12"/>
      <c r="ULL39" s="12"/>
      <c r="ULM39" s="12"/>
      <c r="ULN39" s="12"/>
      <c r="ULO39" s="12"/>
      <c r="ULP39" s="12"/>
      <c r="ULQ39" s="12"/>
      <c r="ULR39" s="12"/>
      <c r="ULS39" s="12"/>
      <c r="ULT39" s="12"/>
      <c r="ULU39" s="12"/>
      <c r="ULV39" s="12"/>
      <c r="ULW39" s="12"/>
      <c r="ULX39" s="12"/>
      <c r="ULY39" s="12"/>
      <c r="ULZ39" s="12"/>
      <c r="UMA39" s="12"/>
      <c r="UMB39" s="12"/>
      <c r="UMC39" s="12"/>
      <c r="UMD39" s="12"/>
      <c r="UME39" s="12"/>
      <c r="UMF39" s="12"/>
      <c r="UMG39" s="12"/>
      <c r="UMH39" s="12"/>
      <c r="UMI39" s="12"/>
      <c r="UMJ39" s="12"/>
      <c r="UMK39" s="12"/>
      <c r="UML39" s="12"/>
      <c r="UMM39" s="12"/>
      <c r="UMN39" s="12"/>
      <c r="UMO39" s="12"/>
      <c r="UMP39" s="12"/>
      <c r="UMQ39" s="12"/>
      <c r="UMR39" s="12"/>
      <c r="UMS39" s="12"/>
      <c r="UMT39" s="12"/>
      <c r="UMU39" s="12"/>
      <c r="UMV39" s="12"/>
      <c r="UMW39" s="12"/>
      <c r="UMX39" s="12"/>
      <c r="UMY39" s="12"/>
      <c r="UMZ39" s="12"/>
      <c r="UNA39" s="12"/>
      <c r="UNB39" s="12"/>
      <c r="UNC39" s="12"/>
      <c r="UND39" s="12"/>
      <c r="UNE39" s="12"/>
      <c r="UNF39" s="12"/>
      <c r="UNG39" s="12"/>
      <c r="UNH39" s="12"/>
      <c r="UNI39" s="12"/>
      <c r="UNJ39" s="12"/>
      <c r="UNK39" s="12"/>
      <c r="UNL39" s="12"/>
      <c r="UNM39" s="12"/>
      <c r="UNN39" s="12"/>
      <c r="UNO39" s="12"/>
      <c r="UNP39" s="12"/>
      <c r="UNQ39" s="12"/>
      <c r="UNR39" s="12"/>
      <c r="UNS39" s="12"/>
      <c r="UNT39" s="12"/>
      <c r="UNU39" s="12"/>
      <c r="UNV39" s="12"/>
      <c r="UNW39" s="12"/>
      <c r="UNX39" s="12"/>
      <c r="UNY39" s="12"/>
      <c r="UNZ39" s="12"/>
      <c r="UOA39" s="12"/>
      <c r="UOB39" s="12"/>
      <c r="UOC39" s="12"/>
      <c r="UOD39" s="12"/>
      <c r="UOE39" s="12"/>
      <c r="UOF39" s="12"/>
      <c r="UOG39" s="12"/>
      <c r="UOH39" s="12"/>
      <c r="UOI39" s="12"/>
      <c r="UOJ39" s="12"/>
      <c r="UOK39" s="12"/>
      <c r="UOL39" s="12"/>
      <c r="UOM39" s="12"/>
      <c r="UON39" s="12"/>
      <c r="UOO39" s="12"/>
      <c r="UOP39" s="12"/>
      <c r="UOQ39" s="12"/>
      <c r="UOR39" s="12"/>
      <c r="UOS39" s="12"/>
      <c r="UOT39" s="12"/>
      <c r="UOU39" s="12"/>
      <c r="UOV39" s="12"/>
      <c r="UOW39" s="12"/>
      <c r="UOX39" s="12"/>
      <c r="UOY39" s="12"/>
      <c r="UOZ39" s="12"/>
      <c r="UPA39" s="12"/>
      <c r="UPB39" s="12"/>
      <c r="UPC39" s="12"/>
      <c r="UPD39" s="12"/>
      <c r="UPE39" s="12"/>
      <c r="UPF39" s="12"/>
      <c r="UPG39" s="12"/>
      <c r="UPH39" s="12"/>
      <c r="UPI39" s="12"/>
      <c r="UPJ39" s="12"/>
      <c r="UPK39" s="12"/>
      <c r="UPL39" s="12"/>
      <c r="UPM39" s="12"/>
      <c r="UPN39" s="12"/>
      <c r="UPO39" s="12"/>
      <c r="UPP39" s="12"/>
      <c r="UPQ39" s="12"/>
      <c r="UPR39" s="12"/>
      <c r="UPS39" s="12"/>
      <c r="UPT39" s="12"/>
      <c r="UPU39" s="12"/>
      <c r="UPV39" s="12"/>
      <c r="UPW39" s="12"/>
      <c r="UPX39" s="12"/>
      <c r="UPY39" s="12"/>
      <c r="UPZ39" s="12"/>
      <c r="UQA39" s="12"/>
      <c r="UQB39" s="12"/>
      <c r="UQC39" s="12"/>
      <c r="UQD39" s="12"/>
      <c r="UQE39" s="12"/>
      <c r="UQF39" s="12"/>
      <c r="UQG39" s="12"/>
      <c r="UQH39" s="12"/>
      <c r="UQI39" s="12"/>
      <c r="UQJ39" s="12"/>
      <c r="UQK39" s="12"/>
      <c r="UQL39" s="12"/>
      <c r="UQM39" s="12"/>
      <c r="UQN39" s="12"/>
      <c r="UQO39" s="12"/>
      <c r="UQP39" s="12"/>
      <c r="UQQ39" s="12"/>
      <c r="UQR39" s="12"/>
      <c r="UQS39" s="12"/>
      <c r="UQT39" s="12"/>
      <c r="UQU39" s="12"/>
      <c r="UQV39" s="12"/>
      <c r="UQW39" s="12"/>
      <c r="UQX39" s="12"/>
      <c r="UQY39" s="12"/>
      <c r="UQZ39" s="12"/>
      <c r="URA39" s="12"/>
      <c r="URB39" s="12"/>
      <c r="URC39" s="12"/>
      <c r="URD39" s="12"/>
      <c r="URE39" s="12"/>
      <c r="URF39" s="12"/>
      <c r="URG39" s="12"/>
      <c r="URH39" s="12"/>
      <c r="URI39" s="12"/>
      <c r="URJ39" s="12"/>
      <c r="URK39" s="12"/>
      <c r="URL39" s="12"/>
      <c r="URM39" s="12"/>
      <c r="URN39" s="12"/>
      <c r="URO39" s="12"/>
      <c r="URP39" s="12"/>
      <c r="URQ39" s="12"/>
      <c r="URR39" s="12"/>
      <c r="URS39" s="12"/>
      <c r="URT39" s="12"/>
      <c r="URU39" s="12"/>
      <c r="URV39" s="12"/>
      <c r="URW39" s="12"/>
      <c r="URX39" s="12"/>
      <c r="URY39" s="12"/>
      <c r="URZ39" s="12"/>
      <c r="USA39" s="12"/>
      <c r="USB39" s="12"/>
      <c r="USC39" s="12"/>
      <c r="USD39" s="12"/>
      <c r="USE39" s="12"/>
      <c r="USF39" s="12"/>
      <c r="USG39" s="12"/>
      <c r="USH39" s="12"/>
      <c r="USI39" s="12"/>
      <c r="USJ39" s="12"/>
      <c r="USK39" s="12"/>
      <c r="USL39" s="12"/>
      <c r="USM39" s="12"/>
      <c r="USN39" s="12"/>
      <c r="USO39" s="12"/>
      <c r="USP39" s="12"/>
      <c r="USQ39" s="12"/>
      <c r="USR39" s="12"/>
      <c r="USS39" s="12"/>
      <c r="UST39" s="12"/>
      <c r="USU39" s="12"/>
      <c r="USV39" s="12"/>
      <c r="USW39" s="12"/>
      <c r="USX39" s="12"/>
      <c r="USY39" s="12"/>
      <c r="USZ39" s="12"/>
      <c r="UTA39" s="12"/>
      <c r="UTB39" s="12"/>
      <c r="UTC39" s="12"/>
      <c r="UTD39" s="12"/>
      <c r="UTE39" s="12"/>
      <c r="UTF39" s="12"/>
      <c r="UTG39" s="12"/>
      <c r="UTH39" s="12"/>
      <c r="UTI39" s="12"/>
      <c r="UTJ39" s="12"/>
      <c r="UTK39" s="12"/>
      <c r="UTL39" s="12"/>
      <c r="UTM39" s="12"/>
      <c r="UTN39" s="12"/>
      <c r="UTO39" s="12"/>
      <c r="UTP39" s="12"/>
      <c r="UTQ39" s="12"/>
      <c r="UTR39" s="12"/>
      <c r="UTS39" s="12"/>
      <c r="UTT39" s="12"/>
      <c r="UTU39" s="12"/>
      <c r="UTV39" s="12"/>
      <c r="UTW39" s="12"/>
      <c r="UTX39" s="12"/>
      <c r="UTY39" s="12"/>
      <c r="UTZ39" s="12"/>
      <c r="UUA39" s="12"/>
      <c r="UUB39" s="12"/>
      <c r="UUC39" s="12"/>
      <c r="UUD39" s="12"/>
      <c r="UUE39" s="12"/>
      <c r="UUF39" s="12"/>
      <c r="UUG39" s="12"/>
      <c r="UUH39" s="12"/>
      <c r="UUI39" s="12"/>
      <c r="UUJ39" s="12"/>
      <c r="UUK39" s="12"/>
      <c r="UUL39" s="12"/>
      <c r="UUM39" s="12"/>
      <c r="UUN39" s="12"/>
      <c r="UUO39" s="12"/>
      <c r="UUP39" s="12"/>
      <c r="UUQ39" s="12"/>
      <c r="UUR39" s="12"/>
      <c r="UUS39" s="12"/>
      <c r="UUT39" s="12"/>
      <c r="UUU39" s="12"/>
      <c r="UUV39" s="12"/>
      <c r="UUW39" s="12"/>
      <c r="UUX39" s="12"/>
      <c r="UUY39" s="12"/>
      <c r="UUZ39" s="12"/>
      <c r="UVA39" s="12"/>
      <c r="UVB39" s="12"/>
      <c r="UVC39" s="12"/>
      <c r="UVD39" s="12"/>
      <c r="UVE39" s="12"/>
      <c r="UVF39" s="12"/>
      <c r="UVG39" s="12"/>
      <c r="UVH39" s="12"/>
      <c r="UVI39" s="12"/>
      <c r="UVJ39" s="12"/>
      <c r="UVK39" s="12"/>
      <c r="UVL39" s="12"/>
      <c r="UVM39" s="12"/>
      <c r="UVN39" s="12"/>
      <c r="UVO39" s="12"/>
      <c r="UVP39" s="12"/>
      <c r="UVQ39" s="12"/>
      <c r="UVR39" s="12"/>
      <c r="UVS39" s="12"/>
      <c r="UVT39" s="12"/>
      <c r="UVU39" s="12"/>
      <c r="UVV39" s="12"/>
      <c r="UVW39" s="12"/>
      <c r="UVX39" s="12"/>
      <c r="UVY39" s="12"/>
      <c r="UVZ39" s="12"/>
      <c r="UWA39" s="12"/>
      <c r="UWB39" s="12"/>
      <c r="UWC39" s="12"/>
      <c r="UWD39" s="12"/>
      <c r="UWE39" s="12"/>
      <c r="UWF39" s="12"/>
      <c r="UWG39" s="12"/>
      <c r="UWH39" s="12"/>
      <c r="UWI39" s="12"/>
      <c r="UWJ39" s="12"/>
      <c r="UWK39" s="12"/>
      <c r="UWL39" s="12"/>
      <c r="UWM39" s="12"/>
      <c r="UWN39" s="12"/>
      <c r="UWO39" s="12"/>
      <c r="UWP39" s="12"/>
      <c r="UWQ39" s="12"/>
      <c r="UWR39" s="12"/>
      <c r="UWS39" s="12"/>
      <c r="UWT39" s="12"/>
      <c r="UWU39" s="12"/>
      <c r="UWV39" s="12"/>
      <c r="UWW39" s="12"/>
      <c r="UWX39" s="12"/>
      <c r="UWY39" s="12"/>
      <c r="UWZ39" s="12"/>
      <c r="UXA39" s="12"/>
      <c r="UXB39" s="12"/>
      <c r="UXC39" s="12"/>
      <c r="UXD39" s="12"/>
      <c r="UXE39" s="12"/>
      <c r="UXF39" s="12"/>
      <c r="UXG39" s="12"/>
      <c r="UXH39" s="12"/>
      <c r="UXI39" s="12"/>
      <c r="UXJ39" s="12"/>
      <c r="UXK39" s="12"/>
      <c r="UXL39" s="12"/>
      <c r="UXM39" s="12"/>
      <c r="UXN39" s="12"/>
      <c r="UXO39" s="12"/>
      <c r="UXP39" s="12"/>
      <c r="UXQ39" s="12"/>
      <c r="UXR39" s="12"/>
      <c r="UXS39" s="12"/>
      <c r="UXT39" s="12"/>
      <c r="UXU39" s="12"/>
      <c r="UXV39" s="12"/>
      <c r="UXW39" s="12"/>
      <c r="UXX39" s="12"/>
      <c r="UXY39" s="12"/>
      <c r="UXZ39" s="12"/>
      <c r="UYA39" s="12"/>
      <c r="UYB39" s="12"/>
      <c r="UYC39" s="12"/>
      <c r="UYD39" s="12"/>
      <c r="UYE39" s="12"/>
      <c r="UYF39" s="12"/>
      <c r="UYG39" s="12"/>
      <c r="UYH39" s="12"/>
      <c r="UYI39" s="12"/>
      <c r="UYJ39" s="12"/>
      <c r="UYK39" s="12"/>
      <c r="UYL39" s="12"/>
      <c r="UYM39" s="12"/>
      <c r="UYN39" s="12"/>
      <c r="UYO39" s="12"/>
      <c r="UYP39" s="12"/>
      <c r="UYQ39" s="12"/>
      <c r="UYR39" s="12"/>
      <c r="UYS39" s="12"/>
      <c r="UYT39" s="12"/>
      <c r="UYU39" s="12"/>
      <c r="UYV39" s="12"/>
      <c r="UYW39" s="12"/>
      <c r="UYX39" s="12"/>
      <c r="UYY39" s="12"/>
      <c r="UYZ39" s="12"/>
      <c r="UZA39" s="12"/>
      <c r="UZB39" s="12"/>
      <c r="UZC39" s="12"/>
      <c r="UZD39" s="12"/>
      <c r="UZE39" s="12"/>
      <c r="UZF39" s="12"/>
      <c r="UZG39" s="12"/>
      <c r="UZH39" s="12"/>
      <c r="UZI39" s="12"/>
      <c r="UZJ39" s="12"/>
      <c r="UZK39" s="12"/>
      <c r="UZL39" s="12"/>
      <c r="UZM39" s="12"/>
      <c r="UZN39" s="12"/>
      <c r="UZO39" s="12"/>
      <c r="UZP39" s="12"/>
      <c r="UZQ39" s="12"/>
      <c r="UZR39" s="12"/>
      <c r="UZS39" s="12"/>
      <c r="UZT39" s="12"/>
      <c r="UZU39" s="12"/>
      <c r="UZV39" s="12"/>
      <c r="UZW39" s="12"/>
      <c r="UZX39" s="12"/>
      <c r="UZY39" s="12"/>
      <c r="UZZ39" s="12"/>
      <c r="VAA39" s="12"/>
      <c r="VAB39" s="12"/>
      <c r="VAC39" s="12"/>
      <c r="VAD39" s="12"/>
      <c r="VAE39" s="12"/>
      <c r="VAF39" s="12"/>
      <c r="VAG39" s="12"/>
      <c r="VAH39" s="12"/>
      <c r="VAI39" s="12"/>
      <c r="VAJ39" s="12"/>
      <c r="VAK39" s="12"/>
      <c r="VAL39" s="12"/>
      <c r="VAM39" s="12"/>
      <c r="VAN39" s="12"/>
      <c r="VAO39" s="12"/>
      <c r="VAP39" s="12"/>
      <c r="VAQ39" s="12"/>
      <c r="VAR39" s="12"/>
      <c r="VAS39" s="12"/>
      <c r="VAT39" s="12"/>
      <c r="VAU39" s="12"/>
      <c r="VAV39" s="12"/>
      <c r="VAW39" s="12"/>
      <c r="VAX39" s="12"/>
      <c r="VAY39" s="12"/>
      <c r="VAZ39" s="12"/>
      <c r="VBA39" s="12"/>
      <c r="VBB39" s="12"/>
      <c r="VBC39" s="12"/>
      <c r="VBD39" s="12"/>
      <c r="VBE39" s="12"/>
      <c r="VBF39" s="12"/>
      <c r="VBG39" s="12"/>
      <c r="VBH39" s="12"/>
      <c r="VBI39" s="12"/>
      <c r="VBJ39" s="12"/>
      <c r="VBK39" s="12"/>
      <c r="VBL39" s="12"/>
      <c r="VBM39" s="12"/>
      <c r="VBN39" s="12"/>
      <c r="VBO39" s="12"/>
      <c r="VBP39" s="12"/>
      <c r="VBQ39" s="12"/>
      <c r="VBR39" s="12"/>
      <c r="VBS39" s="12"/>
      <c r="VBT39" s="12"/>
      <c r="VBU39" s="12"/>
      <c r="VBV39" s="12"/>
      <c r="VBW39" s="12"/>
      <c r="VBX39" s="12"/>
      <c r="VBY39" s="12"/>
      <c r="VBZ39" s="12"/>
      <c r="VCA39" s="12"/>
      <c r="VCB39" s="12"/>
      <c r="VCC39" s="12"/>
      <c r="VCD39" s="12"/>
      <c r="VCE39" s="12"/>
      <c r="VCF39" s="12"/>
      <c r="VCG39" s="12"/>
      <c r="VCH39" s="12"/>
      <c r="VCI39" s="12"/>
      <c r="VCJ39" s="12"/>
      <c r="VCK39" s="12"/>
      <c r="VCL39" s="12"/>
      <c r="VCM39" s="12"/>
      <c r="VCN39" s="12"/>
      <c r="VCO39" s="12"/>
      <c r="VCP39" s="12"/>
      <c r="VCQ39" s="12"/>
      <c r="VCR39" s="12"/>
      <c r="VCS39" s="12"/>
      <c r="VCT39" s="12"/>
      <c r="VCU39" s="12"/>
      <c r="VCV39" s="12"/>
      <c r="VCW39" s="12"/>
      <c r="VCX39" s="12"/>
      <c r="VCY39" s="12"/>
      <c r="VCZ39" s="12"/>
      <c r="VDA39" s="12"/>
      <c r="VDB39" s="12"/>
      <c r="VDC39" s="12"/>
      <c r="VDD39" s="12"/>
      <c r="VDE39" s="12"/>
      <c r="VDF39" s="12"/>
      <c r="VDG39" s="12"/>
      <c r="VDH39" s="12"/>
      <c r="VDI39" s="12"/>
      <c r="VDJ39" s="12"/>
      <c r="VDK39" s="12"/>
      <c r="VDL39" s="12"/>
      <c r="VDM39" s="12"/>
      <c r="VDN39" s="12"/>
      <c r="VDO39" s="12"/>
      <c r="VDP39" s="12"/>
      <c r="VDQ39" s="12"/>
      <c r="VDR39" s="12"/>
      <c r="VDS39" s="12"/>
      <c r="VDT39" s="12"/>
      <c r="VDU39" s="12"/>
      <c r="VDV39" s="12"/>
      <c r="VDW39" s="12"/>
      <c r="VDX39" s="12"/>
      <c r="VDY39" s="12"/>
      <c r="VDZ39" s="12"/>
      <c r="VEA39" s="12"/>
      <c r="VEB39" s="12"/>
      <c r="VEC39" s="12"/>
      <c r="VED39" s="12"/>
      <c r="VEE39" s="12"/>
      <c r="VEF39" s="12"/>
      <c r="VEG39" s="12"/>
      <c r="VEH39" s="12"/>
      <c r="VEI39" s="12"/>
      <c r="VEJ39" s="12"/>
      <c r="VEK39" s="12"/>
      <c r="VEL39" s="12"/>
      <c r="VEM39" s="12"/>
      <c r="VEN39" s="12"/>
      <c r="VEO39" s="12"/>
      <c r="VEP39" s="12"/>
      <c r="VEQ39" s="12"/>
      <c r="VER39" s="12"/>
      <c r="VES39" s="12"/>
      <c r="VET39" s="12"/>
      <c r="VEU39" s="12"/>
      <c r="VEV39" s="12"/>
      <c r="VEW39" s="12"/>
      <c r="VEX39" s="12"/>
      <c r="VEY39" s="12"/>
      <c r="VEZ39" s="12"/>
      <c r="VFA39" s="12"/>
      <c r="VFB39" s="12"/>
      <c r="VFC39" s="12"/>
      <c r="VFD39" s="12"/>
      <c r="VFE39" s="12"/>
      <c r="VFF39" s="12"/>
      <c r="VFG39" s="12"/>
      <c r="VFH39" s="12"/>
      <c r="VFI39" s="12"/>
      <c r="VFJ39" s="12"/>
      <c r="VFK39" s="12"/>
      <c r="VFL39" s="12"/>
      <c r="VFM39" s="12"/>
      <c r="VFN39" s="12"/>
      <c r="VFO39" s="12"/>
      <c r="VFP39" s="12"/>
      <c r="VFQ39" s="12"/>
      <c r="VFR39" s="12"/>
      <c r="VFS39" s="12"/>
      <c r="VFT39" s="12"/>
      <c r="VFU39" s="12"/>
      <c r="VFV39" s="12"/>
      <c r="VFW39" s="12"/>
      <c r="VFX39" s="12"/>
      <c r="VFY39" s="12"/>
      <c r="VFZ39" s="12"/>
      <c r="VGA39" s="12"/>
      <c r="VGB39" s="12"/>
      <c r="VGC39" s="12"/>
      <c r="VGD39" s="12"/>
      <c r="VGE39" s="12"/>
      <c r="VGF39" s="12"/>
      <c r="VGG39" s="12"/>
      <c r="VGH39" s="12"/>
      <c r="VGI39" s="12"/>
      <c r="VGJ39" s="12"/>
      <c r="VGK39" s="12"/>
      <c r="VGL39" s="12"/>
      <c r="VGM39" s="12"/>
      <c r="VGN39" s="12"/>
      <c r="VGO39" s="12"/>
      <c r="VGP39" s="12"/>
      <c r="VGQ39" s="12"/>
      <c r="VGR39" s="12"/>
      <c r="VGS39" s="12"/>
      <c r="VGT39" s="12"/>
      <c r="VGU39" s="12"/>
      <c r="VGV39" s="12"/>
      <c r="VGW39" s="12"/>
      <c r="VGX39" s="12"/>
      <c r="VGY39" s="12"/>
      <c r="VGZ39" s="12"/>
      <c r="VHA39" s="12"/>
      <c r="VHB39" s="12"/>
      <c r="VHC39" s="12"/>
      <c r="VHD39" s="12"/>
      <c r="VHE39" s="12"/>
      <c r="VHF39" s="12"/>
      <c r="VHG39" s="12"/>
      <c r="VHH39" s="12"/>
      <c r="VHI39" s="12"/>
      <c r="VHJ39" s="12"/>
      <c r="VHK39" s="12"/>
      <c r="VHL39" s="12"/>
      <c r="VHM39" s="12"/>
      <c r="VHN39" s="12"/>
      <c r="VHO39" s="12"/>
      <c r="VHP39" s="12"/>
      <c r="VHQ39" s="12"/>
      <c r="VHR39" s="12"/>
      <c r="VHS39" s="12"/>
      <c r="VHT39" s="12"/>
      <c r="VHU39" s="12"/>
      <c r="VHV39" s="12"/>
      <c r="VHW39" s="12"/>
      <c r="VHX39" s="12"/>
      <c r="VHY39" s="12"/>
      <c r="VHZ39" s="12"/>
      <c r="VIA39" s="12"/>
      <c r="VIB39" s="12"/>
      <c r="VIC39" s="12"/>
      <c r="VID39" s="12"/>
      <c r="VIE39" s="12"/>
      <c r="VIF39" s="12"/>
      <c r="VIG39" s="12"/>
      <c r="VIH39" s="12"/>
      <c r="VII39" s="12"/>
      <c r="VIJ39" s="12"/>
      <c r="VIK39" s="12"/>
      <c r="VIL39" s="12"/>
      <c r="VIM39" s="12"/>
      <c r="VIN39" s="12"/>
      <c r="VIO39" s="12"/>
      <c r="VIP39" s="12"/>
      <c r="VIQ39" s="12"/>
      <c r="VIR39" s="12"/>
      <c r="VIS39" s="12"/>
      <c r="VIT39" s="12"/>
      <c r="VIU39" s="12"/>
      <c r="VIV39" s="12"/>
      <c r="VIW39" s="12"/>
      <c r="VIX39" s="12"/>
      <c r="VIY39" s="12"/>
      <c r="VIZ39" s="12"/>
      <c r="VJA39" s="12"/>
      <c r="VJB39" s="12"/>
      <c r="VJC39" s="12"/>
      <c r="VJD39" s="12"/>
      <c r="VJE39" s="12"/>
      <c r="VJF39" s="12"/>
      <c r="VJG39" s="12"/>
      <c r="VJH39" s="12"/>
      <c r="VJI39" s="12"/>
      <c r="VJJ39" s="12"/>
      <c r="VJK39" s="12"/>
      <c r="VJL39" s="12"/>
      <c r="VJM39" s="12"/>
      <c r="VJN39" s="12"/>
      <c r="VJO39" s="12"/>
      <c r="VJP39" s="12"/>
      <c r="VJQ39" s="12"/>
      <c r="VJR39" s="12"/>
      <c r="VJS39" s="12"/>
      <c r="VJT39" s="12"/>
      <c r="VJU39" s="12"/>
      <c r="VJV39" s="12"/>
      <c r="VJW39" s="12"/>
      <c r="VJX39" s="12"/>
      <c r="VJY39" s="12"/>
      <c r="VJZ39" s="12"/>
      <c r="VKA39" s="12"/>
      <c r="VKB39" s="12"/>
      <c r="VKC39" s="12"/>
      <c r="VKD39" s="12"/>
      <c r="VKE39" s="12"/>
      <c r="VKF39" s="12"/>
      <c r="VKG39" s="12"/>
      <c r="VKH39" s="12"/>
      <c r="VKI39" s="12"/>
      <c r="VKJ39" s="12"/>
      <c r="VKK39" s="12"/>
      <c r="VKL39" s="12"/>
      <c r="VKM39" s="12"/>
      <c r="VKN39" s="12"/>
      <c r="VKO39" s="12"/>
      <c r="VKP39" s="12"/>
      <c r="VKQ39" s="12"/>
      <c r="VKR39" s="12"/>
      <c r="VKS39" s="12"/>
      <c r="VKT39" s="12"/>
      <c r="VKU39" s="12"/>
      <c r="VKV39" s="12"/>
      <c r="VKW39" s="12"/>
      <c r="VKX39" s="12"/>
      <c r="VKY39" s="12"/>
      <c r="VKZ39" s="12"/>
      <c r="VLA39" s="12"/>
      <c r="VLB39" s="12"/>
      <c r="VLC39" s="12"/>
      <c r="VLD39" s="12"/>
      <c r="VLE39" s="12"/>
      <c r="VLF39" s="12"/>
      <c r="VLG39" s="12"/>
      <c r="VLH39" s="12"/>
      <c r="VLI39" s="12"/>
      <c r="VLJ39" s="12"/>
      <c r="VLK39" s="12"/>
      <c r="VLL39" s="12"/>
      <c r="VLM39" s="12"/>
      <c r="VLN39" s="12"/>
      <c r="VLO39" s="12"/>
      <c r="VLP39" s="12"/>
      <c r="VLQ39" s="12"/>
      <c r="VLR39" s="12"/>
      <c r="VLS39" s="12"/>
      <c r="VLT39" s="12"/>
      <c r="VLU39" s="12"/>
      <c r="VLV39" s="12"/>
      <c r="VLW39" s="12"/>
      <c r="VLX39" s="12"/>
      <c r="VLY39" s="12"/>
      <c r="VLZ39" s="12"/>
      <c r="VMA39" s="12"/>
      <c r="VMB39" s="12"/>
      <c r="VMC39" s="12"/>
      <c r="VMD39" s="12"/>
      <c r="VME39" s="12"/>
      <c r="VMF39" s="12"/>
      <c r="VMG39" s="12"/>
      <c r="VMH39" s="12"/>
      <c r="VMI39" s="12"/>
      <c r="VMJ39" s="12"/>
      <c r="VMK39" s="12"/>
      <c r="VML39" s="12"/>
      <c r="VMM39" s="12"/>
      <c r="VMN39" s="12"/>
      <c r="VMO39" s="12"/>
      <c r="VMP39" s="12"/>
      <c r="VMQ39" s="12"/>
      <c r="VMR39" s="12"/>
      <c r="VMS39" s="12"/>
      <c r="VMT39" s="12"/>
      <c r="VMU39" s="12"/>
      <c r="VMV39" s="12"/>
      <c r="VMW39" s="12"/>
      <c r="VMX39" s="12"/>
      <c r="VMY39" s="12"/>
      <c r="VMZ39" s="12"/>
      <c r="VNA39" s="12"/>
      <c r="VNB39" s="12"/>
      <c r="VNC39" s="12"/>
      <c r="VND39" s="12"/>
      <c r="VNE39" s="12"/>
      <c r="VNF39" s="12"/>
      <c r="VNG39" s="12"/>
      <c r="VNH39" s="12"/>
      <c r="VNI39" s="12"/>
      <c r="VNJ39" s="12"/>
      <c r="VNK39" s="12"/>
      <c r="VNL39" s="12"/>
      <c r="VNM39" s="12"/>
      <c r="VNN39" s="12"/>
      <c r="VNO39" s="12"/>
      <c r="VNP39" s="12"/>
      <c r="VNQ39" s="12"/>
      <c r="VNR39" s="12"/>
      <c r="VNS39" s="12"/>
      <c r="VNT39" s="12"/>
      <c r="VNU39" s="12"/>
      <c r="VNV39" s="12"/>
      <c r="VNW39" s="12"/>
      <c r="VNX39" s="12"/>
      <c r="VNY39" s="12"/>
      <c r="VNZ39" s="12"/>
      <c r="VOA39" s="12"/>
      <c r="VOB39" s="12"/>
      <c r="VOC39" s="12"/>
      <c r="VOD39" s="12"/>
      <c r="VOE39" s="12"/>
      <c r="VOF39" s="12"/>
      <c r="VOG39" s="12"/>
      <c r="VOH39" s="12"/>
      <c r="VOI39" s="12"/>
      <c r="VOJ39" s="12"/>
      <c r="VOK39" s="12"/>
      <c r="VOL39" s="12"/>
      <c r="VOM39" s="12"/>
      <c r="VON39" s="12"/>
      <c r="VOO39" s="12"/>
      <c r="VOP39" s="12"/>
      <c r="VOQ39" s="12"/>
      <c r="VOR39" s="12"/>
      <c r="VOS39" s="12"/>
      <c r="VOT39" s="12"/>
      <c r="VOU39" s="12"/>
      <c r="VOV39" s="12"/>
      <c r="VOW39" s="12"/>
      <c r="VOX39" s="12"/>
      <c r="VOY39" s="12"/>
      <c r="VOZ39" s="12"/>
      <c r="VPA39" s="12"/>
      <c r="VPB39" s="12"/>
      <c r="VPC39" s="12"/>
      <c r="VPD39" s="12"/>
      <c r="VPE39" s="12"/>
      <c r="VPF39" s="12"/>
      <c r="VPG39" s="12"/>
      <c r="VPH39" s="12"/>
      <c r="VPI39" s="12"/>
      <c r="VPJ39" s="12"/>
      <c r="VPK39" s="12"/>
      <c r="VPL39" s="12"/>
      <c r="VPM39" s="12"/>
      <c r="VPN39" s="12"/>
      <c r="VPO39" s="12"/>
      <c r="VPP39" s="12"/>
      <c r="VPQ39" s="12"/>
      <c r="VPR39" s="12"/>
      <c r="VPS39" s="12"/>
      <c r="VPT39" s="12"/>
      <c r="VPU39" s="12"/>
      <c r="VPV39" s="12"/>
      <c r="VPW39" s="12"/>
      <c r="VPX39" s="12"/>
      <c r="VPY39" s="12"/>
      <c r="VPZ39" s="12"/>
      <c r="VQA39" s="12"/>
      <c r="VQB39" s="12"/>
      <c r="VQC39" s="12"/>
      <c r="VQD39" s="12"/>
      <c r="VQE39" s="12"/>
      <c r="VQF39" s="12"/>
      <c r="VQG39" s="12"/>
      <c r="VQH39" s="12"/>
      <c r="VQI39" s="12"/>
      <c r="VQJ39" s="12"/>
      <c r="VQK39" s="12"/>
      <c r="VQL39" s="12"/>
      <c r="VQM39" s="12"/>
      <c r="VQN39" s="12"/>
      <c r="VQO39" s="12"/>
      <c r="VQP39" s="12"/>
      <c r="VQQ39" s="12"/>
      <c r="VQR39" s="12"/>
      <c r="VQS39" s="12"/>
      <c r="VQT39" s="12"/>
      <c r="VQU39" s="12"/>
      <c r="VQV39" s="12"/>
      <c r="VQW39" s="12"/>
      <c r="VQX39" s="12"/>
      <c r="VQY39" s="12"/>
      <c r="VQZ39" s="12"/>
      <c r="VRA39" s="12"/>
      <c r="VRB39" s="12"/>
      <c r="VRC39" s="12"/>
      <c r="VRD39" s="12"/>
      <c r="VRE39" s="12"/>
      <c r="VRF39" s="12"/>
      <c r="VRG39" s="12"/>
      <c r="VRH39" s="12"/>
      <c r="VRI39" s="12"/>
      <c r="VRJ39" s="12"/>
      <c r="VRK39" s="12"/>
      <c r="VRL39" s="12"/>
      <c r="VRM39" s="12"/>
      <c r="VRN39" s="12"/>
      <c r="VRO39" s="12"/>
      <c r="VRP39" s="12"/>
      <c r="VRQ39" s="12"/>
      <c r="VRR39" s="12"/>
      <c r="VRS39" s="12"/>
      <c r="VRT39" s="12"/>
      <c r="VRU39" s="12"/>
      <c r="VRV39" s="12"/>
      <c r="VRW39" s="12"/>
      <c r="VRX39" s="12"/>
      <c r="VRY39" s="12"/>
      <c r="VRZ39" s="12"/>
      <c r="VSA39" s="12"/>
      <c r="VSB39" s="12"/>
      <c r="VSC39" s="12"/>
      <c r="VSD39" s="12"/>
      <c r="VSE39" s="12"/>
      <c r="VSF39" s="12"/>
      <c r="VSG39" s="12"/>
      <c r="VSH39" s="12"/>
      <c r="VSI39" s="12"/>
      <c r="VSJ39" s="12"/>
      <c r="VSK39" s="12"/>
      <c r="VSL39" s="12"/>
      <c r="VSM39" s="12"/>
      <c r="VSN39" s="12"/>
      <c r="VSO39" s="12"/>
      <c r="VSP39" s="12"/>
      <c r="VSQ39" s="12"/>
      <c r="VSR39" s="12"/>
      <c r="VSS39" s="12"/>
      <c r="VST39" s="12"/>
      <c r="VSU39" s="12"/>
      <c r="VSV39" s="12"/>
      <c r="VSW39" s="12"/>
      <c r="VSX39" s="12"/>
      <c r="VSY39" s="12"/>
      <c r="VSZ39" s="12"/>
      <c r="VTA39" s="12"/>
      <c r="VTB39" s="12"/>
      <c r="VTC39" s="12"/>
      <c r="VTD39" s="12"/>
      <c r="VTE39" s="12"/>
      <c r="VTF39" s="12"/>
      <c r="VTG39" s="12"/>
      <c r="VTH39" s="12"/>
      <c r="VTI39" s="12"/>
      <c r="VTJ39" s="12"/>
      <c r="VTK39" s="12"/>
      <c r="VTL39" s="12"/>
      <c r="VTM39" s="12"/>
      <c r="VTN39" s="12"/>
      <c r="VTO39" s="12"/>
      <c r="VTP39" s="12"/>
      <c r="VTQ39" s="12"/>
      <c r="VTR39" s="12"/>
      <c r="VTS39" s="12"/>
      <c r="VTT39" s="12"/>
      <c r="VTU39" s="12"/>
      <c r="VTV39" s="12"/>
      <c r="VTW39" s="12"/>
      <c r="VTX39" s="12"/>
      <c r="VTY39" s="12"/>
      <c r="VTZ39" s="12"/>
      <c r="VUA39" s="12"/>
      <c r="VUB39" s="12"/>
      <c r="VUC39" s="12"/>
      <c r="VUD39" s="12"/>
      <c r="VUE39" s="12"/>
      <c r="VUF39" s="12"/>
      <c r="VUG39" s="12"/>
      <c r="VUH39" s="12"/>
      <c r="VUI39" s="12"/>
      <c r="VUJ39" s="12"/>
      <c r="VUK39" s="12"/>
      <c r="VUL39" s="12"/>
      <c r="VUM39" s="12"/>
      <c r="VUN39" s="12"/>
      <c r="VUO39" s="12"/>
      <c r="VUP39" s="12"/>
      <c r="VUQ39" s="12"/>
      <c r="VUR39" s="12"/>
      <c r="VUS39" s="12"/>
      <c r="VUT39" s="12"/>
      <c r="VUU39" s="12"/>
      <c r="VUV39" s="12"/>
      <c r="VUW39" s="12"/>
      <c r="VUX39" s="12"/>
      <c r="VUY39" s="12"/>
      <c r="VUZ39" s="12"/>
      <c r="VVA39" s="12"/>
      <c r="VVB39" s="12"/>
      <c r="VVC39" s="12"/>
      <c r="VVD39" s="12"/>
      <c r="VVE39" s="12"/>
      <c r="VVF39" s="12"/>
      <c r="VVG39" s="12"/>
      <c r="VVH39" s="12"/>
      <c r="VVI39" s="12"/>
      <c r="VVJ39" s="12"/>
      <c r="VVK39" s="12"/>
      <c r="VVL39" s="12"/>
      <c r="VVM39" s="12"/>
      <c r="VVN39" s="12"/>
      <c r="VVO39" s="12"/>
      <c r="VVP39" s="12"/>
      <c r="VVQ39" s="12"/>
      <c r="VVR39" s="12"/>
      <c r="VVS39" s="12"/>
      <c r="VVT39" s="12"/>
      <c r="VVU39" s="12"/>
      <c r="VVV39" s="12"/>
      <c r="VVW39" s="12"/>
      <c r="VVX39" s="12"/>
      <c r="VVY39" s="12"/>
      <c r="VVZ39" s="12"/>
      <c r="VWA39" s="12"/>
      <c r="VWB39" s="12"/>
      <c r="VWC39" s="12"/>
      <c r="VWD39" s="12"/>
      <c r="VWE39" s="12"/>
      <c r="VWF39" s="12"/>
      <c r="VWG39" s="12"/>
      <c r="VWH39" s="12"/>
      <c r="VWI39" s="12"/>
      <c r="VWJ39" s="12"/>
      <c r="VWK39" s="12"/>
      <c r="VWL39" s="12"/>
      <c r="VWM39" s="12"/>
      <c r="VWN39" s="12"/>
      <c r="VWO39" s="12"/>
      <c r="VWP39" s="12"/>
      <c r="VWQ39" s="12"/>
      <c r="VWR39" s="12"/>
      <c r="VWS39" s="12"/>
      <c r="VWT39" s="12"/>
      <c r="VWU39" s="12"/>
      <c r="VWV39" s="12"/>
      <c r="VWW39" s="12"/>
      <c r="VWX39" s="12"/>
      <c r="VWY39" s="12"/>
      <c r="VWZ39" s="12"/>
      <c r="VXA39" s="12"/>
      <c r="VXB39" s="12"/>
      <c r="VXC39" s="12"/>
      <c r="VXD39" s="12"/>
      <c r="VXE39" s="12"/>
      <c r="VXF39" s="12"/>
      <c r="VXG39" s="12"/>
      <c r="VXH39" s="12"/>
      <c r="VXI39" s="12"/>
      <c r="VXJ39" s="12"/>
      <c r="VXK39" s="12"/>
      <c r="VXL39" s="12"/>
      <c r="VXM39" s="12"/>
      <c r="VXN39" s="12"/>
      <c r="VXO39" s="12"/>
      <c r="VXP39" s="12"/>
      <c r="VXQ39" s="12"/>
      <c r="VXR39" s="12"/>
      <c r="VXS39" s="12"/>
      <c r="VXT39" s="12"/>
      <c r="VXU39" s="12"/>
      <c r="VXV39" s="12"/>
      <c r="VXW39" s="12"/>
      <c r="VXX39" s="12"/>
      <c r="VXY39" s="12"/>
      <c r="VXZ39" s="12"/>
      <c r="VYA39" s="12"/>
      <c r="VYB39" s="12"/>
      <c r="VYC39" s="12"/>
      <c r="VYD39" s="12"/>
      <c r="VYE39" s="12"/>
      <c r="VYF39" s="12"/>
      <c r="VYG39" s="12"/>
      <c r="VYH39" s="12"/>
      <c r="VYI39" s="12"/>
      <c r="VYJ39" s="12"/>
      <c r="VYK39" s="12"/>
      <c r="VYL39" s="12"/>
      <c r="VYM39" s="12"/>
      <c r="VYN39" s="12"/>
      <c r="VYO39" s="12"/>
      <c r="VYP39" s="12"/>
      <c r="VYQ39" s="12"/>
      <c r="VYR39" s="12"/>
      <c r="VYS39" s="12"/>
      <c r="VYT39" s="12"/>
      <c r="VYU39" s="12"/>
      <c r="VYV39" s="12"/>
      <c r="VYW39" s="12"/>
      <c r="VYX39" s="12"/>
      <c r="VYY39" s="12"/>
      <c r="VYZ39" s="12"/>
      <c r="VZA39" s="12"/>
      <c r="VZB39" s="12"/>
      <c r="VZC39" s="12"/>
      <c r="VZD39" s="12"/>
      <c r="VZE39" s="12"/>
      <c r="VZF39" s="12"/>
      <c r="VZG39" s="12"/>
      <c r="VZH39" s="12"/>
      <c r="VZI39" s="12"/>
      <c r="VZJ39" s="12"/>
      <c r="VZK39" s="12"/>
      <c r="VZL39" s="12"/>
      <c r="VZM39" s="12"/>
      <c r="VZN39" s="12"/>
      <c r="VZO39" s="12"/>
      <c r="VZP39" s="12"/>
      <c r="VZQ39" s="12"/>
      <c r="VZR39" s="12"/>
      <c r="VZS39" s="12"/>
      <c r="VZT39" s="12"/>
      <c r="VZU39" s="12"/>
      <c r="VZV39" s="12"/>
      <c r="VZW39" s="12"/>
      <c r="VZX39" s="12"/>
      <c r="VZY39" s="12"/>
      <c r="VZZ39" s="12"/>
      <c r="WAA39" s="12"/>
      <c r="WAB39" s="12"/>
      <c r="WAC39" s="12"/>
      <c r="WAD39" s="12"/>
      <c r="WAE39" s="12"/>
      <c r="WAF39" s="12"/>
      <c r="WAG39" s="12"/>
      <c r="WAH39" s="12"/>
      <c r="WAI39" s="12"/>
      <c r="WAJ39" s="12"/>
      <c r="WAK39" s="12"/>
      <c r="WAL39" s="12"/>
      <c r="WAM39" s="12"/>
      <c r="WAN39" s="12"/>
      <c r="WAO39" s="12"/>
      <c r="WAP39" s="12"/>
      <c r="WAQ39" s="12"/>
      <c r="WAR39" s="12"/>
      <c r="WAS39" s="12"/>
      <c r="WAT39" s="12"/>
      <c r="WAU39" s="12"/>
      <c r="WAV39" s="12"/>
      <c r="WAW39" s="12"/>
      <c r="WAX39" s="12"/>
      <c r="WAY39" s="12"/>
      <c r="WAZ39" s="12"/>
      <c r="WBA39" s="12"/>
      <c r="WBB39" s="12"/>
      <c r="WBC39" s="12"/>
      <c r="WBD39" s="12"/>
      <c r="WBE39" s="12"/>
      <c r="WBF39" s="12"/>
      <c r="WBG39" s="12"/>
      <c r="WBH39" s="12"/>
      <c r="WBI39" s="12"/>
      <c r="WBJ39" s="12"/>
      <c r="WBK39" s="12"/>
      <c r="WBL39" s="12"/>
      <c r="WBM39" s="12"/>
      <c r="WBN39" s="12"/>
      <c r="WBO39" s="12"/>
      <c r="WBP39" s="12"/>
      <c r="WBQ39" s="12"/>
      <c r="WBR39" s="12"/>
      <c r="WBS39" s="12"/>
      <c r="WBT39" s="12"/>
      <c r="WBU39" s="12"/>
      <c r="WBV39" s="12"/>
      <c r="WBW39" s="12"/>
      <c r="WBX39" s="12"/>
      <c r="WBY39" s="12"/>
      <c r="WBZ39" s="12"/>
      <c r="WCA39" s="12"/>
      <c r="WCB39" s="12"/>
      <c r="WCC39" s="12"/>
      <c r="WCD39" s="12"/>
      <c r="WCE39" s="12"/>
      <c r="WCF39" s="12"/>
      <c r="WCG39" s="12"/>
      <c r="WCH39" s="12"/>
      <c r="WCI39" s="12"/>
      <c r="WCJ39" s="12"/>
      <c r="WCK39" s="12"/>
      <c r="WCL39" s="12"/>
      <c r="WCM39" s="12"/>
      <c r="WCN39" s="12"/>
      <c r="WCO39" s="12"/>
      <c r="WCP39" s="12"/>
      <c r="WCQ39" s="12"/>
      <c r="WCR39" s="12"/>
      <c r="WCS39" s="12"/>
      <c r="WCT39" s="12"/>
      <c r="WCU39" s="12"/>
      <c r="WCV39" s="12"/>
      <c r="WCW39" s="12"/>
      <c r="WCX39" s="12"/>
      <c r="WCY39" s="12"/>
      <c r="WCZ39" s="12"/>
      <c r="WDA39" s="12"/>
      <c r="WDB39" s="12"/>
      <c r="WDC39" s="12"/>
      <c r="WDD39" s="12"/>
      <c r="WDE39" s="12"/>
      <c r="WDF39" s="12"/>
      <c r="WDG39" s="12"/>
      <c r="WDH39" s="12"/>
      <c r="WDI39" s="12"/>
      <c r="WDJ39" s="12"/>
      <c r="WDK39" s="12"/>
      <c r="WDL39" s="12"/>
      <c r="WDM39" s="12"/>
      <c r="WDN39" s="12"/>
      <c r="WDO39" s="12"/>
      <c r="WDP39" s="12"/>
      <c r="WDQ39" s="12"/>
      <c r="WDR39" s="12"/>
      <c r="WDS39" s="12"/>
      <c r="WDT39" s="12"/>
      <c r="WDU39" s="12"/>
      <c r="WDV39" s="12"/>
      <c r="WDW39" s="12"/>
      <c r="WDX39" s="12"/>
      <c r="WDY39" s="12"/>
      <c r="WDZ39" s="12"/>
      <c r="WEA39" s="12"/>
      <c r="WEB39" s="12"/>
      <c r="WEC39" s="12"/>
      <c r="WED39" s="12"/>
      <c r="WEE39" s="12"/>
      <c r="WEF39" s="12"/>
      <c r="WEG39" s="12"/>
      <c r="WEH39" s="12"/>
      <c r="WEI39" s="12"/>
      <c r="WEJ39" s="12"/>
      <c r="WEK39" s="12"/>
      <c r="WEL39" s="12"/>
      <c r="WEM39" s="12"/>
      <c r="WEN39" s="12"/>
      <c r="WEO39" s="12"/>
      <c r="WEP39" s="12"/>
      <c r="WEQ39" s="12"/>
      <c r="WER39" s="12"/>
      <c r="WES39" s="12"/>
      <c r="WET39" s="12"/>
      <c r="WEU39" s="12"/>
      <c r="WEV39" s="12"/>
      <c r="WEW39" s="12"/>
      <c r="WEX39" s="12"/>
      <c r="WEY39" s="12"/>
      <c r="WEZ39" s="12"/>
      <c r="WFA39" s="12"/>
      <c r="WFB39" s="12"/>
      <c r="WFC39" s="12"/>
      <c r="WFD39" s="12"/>
      <c r="WFE39" s="12"/>
      <c r="WFF39" s="12"/>
      <c r="WFG39" s="12"/>
      <c r="WFH39" s="12"/>
      <c r="WFI39" s="12"/>
      <c r="WFJ39" s="12"/>
      <c r="WFK39" s="12"/>
      <c r="WFL39" s="12"/>
      <c r="WFM39" s="12"/>
      <c r="WFN39" s="12"/>
      <c r="WFO39" s="12"/>
      <c r="WFP39" s="12"/>
      <c r="WFQ39" s="12"/>
      <c r="WFR39" s="12"/>
      <c r="WFS39" s="12"/>
      <c r="WFT39" s="12"/>
      <c r="WFU39" s="12"/>
      <c r="WFV39" s="12"/>
      <c r="WFW39" s="12"/>
      <c r="WFX39" s="12"/>
      <c r="WFY39" s="12"/>
      <c r="WFZ39" s="12"/>
      <c r="WGA39" s="12"/>
      <c r="WGB39" s="12"/>
      <c r="WGC39" s="12"/>
      <c r="WGD39" s="12"/>
      <c r="WGE39" s="12"/>
      <c r="WGF39" s="12"/>
      <c r="WGG39" s="12"/>
      <c r="WGH39" s="12"/>
      <c r="WGI39" s="12"/>
      <c r="WGJ39" s="12"/>
      <c r="WGK39" s="12"/>
      <c r="WGL39" s="12"/>
      <c r="WGM39" s="12"/>
      <c r="WGN39" s="12"/>
      <c r="WGO39" s="12"/>
      <c r="WGP39" s="12"/>
      <c r="WGQ39" s="12"/>
      <c r="WGR39" s="12"/>
      <c r="WGS39" s="12"/>
      <c r="WGT39" s="12"/>
      <c r="WGU39" s="12"/>
      <c r="WGV39" s="12"/>
      <c r="WGW39" s="12"/>
      <c r="WGX39" s="12"/>
      <c r="WGY39" s="12"/>
      <c r="WGZ39" s="12"/>
      <c r="WHA39" s="12"/>
      <c r="WHB39" s="12"/>
      <c r="WHC39" s="12"/>
      <c r="WHD39" s="12"/>
      <c r="WHE39" s="12"/>
      <c r="WHF39" s="12"/>
      <c r="WHG39" s="12"/>
      <c r="WHH39" s="12"/>
      <c r="WHI39" s="12"/>
      <c r="WHJ39" s="12"/>
      <c r="WHK39" s="12"/>
      <c r="WHL39" s="12"/>
      <c r="WHM39" s="12"/>
      <c r="WHN39" s="12"/>
      <c r="WHO39" s="12"/>
      <c r="WHP39" s="12"/>
      <c r="WHQ39" s="12"/>
      <c r="WHR39" s="12"/>
      <c r="WHS39" s="12"/>
      <c r="WHT39" s="12"/>
      <c r="WHU39" s="12"/>
      <c r="WHV39" s="12"/>
      <c r="WHW39" s="12"/>
      <c r="WHX39" s="12"/>
      <c r="WHY39" s="12"/>
      <c r="WHZ39" s="12"/>
      <c r="WIA39" s="12"/>
      <c r="WIB39" s="12"/>
      <c r="WIC39" s="12"/>
      <c r="WID39" s="12"/>
      <c r="WIE39" s="12"/>
      <c r="WIF39" s="12"/>
      <c r="WIG39" s="12"/>
      <c r="WIH39" s="12"/>
      <c r="WII39" s="12"/>
      <c r="WIJ39" s="12"/>
      <c r="WIK39" s="12"/>
      <c r="WIL39" s="12"/>
      <c r="WIM39" s="12"/>
      <c r="WIN39" s="12"/>
      <c r="WIO39" s="12"/>
      <c r="WIP39" s="12"/>
      <c r="WIQ39" s="12"/>
      <c r="WIR39" s="12"/>
      <c r="WIS39" s="12"/>
      <c r="WIT39" s="12"/>
      <c r="WIU39" s="12"/>
      <c r="WIV39" s="12"/>
      <c r="WIW39" s="12"/>
      <c r="WIX39" s="12"/>
      <c r="WIY39" s="12"/>
      <c r="WIZ39" s="12"/>
      <c r="WJA39" s="12"/>
      <c r="WJB39" s="12"/>
      <c r="WJC39" s="12"/>
      <c r="WJD39" s="12"/>
      <c r="WJE39" s="12"/>
      <c r="WJF39" s="12"/>
      <c r="WJG39" s="12"/>
      <c r="WJH39" s="12"/>
      <c r="WJI39" s="12"/>
      <c r="WJJ39" s="12"/>
      <c r="WJK39" s="12"/>
      <c r="WJL39" s="12"/>
      <c r="WJM39" s="12"/>
      <c r="WJN39" s="12"/>
      <c r="WJO39" s="12"/>
      <c r="WJP39" s="12"/>
      <c r="WJQ39" s="12"/>
      <c r="WJR39" s="12"/>
      <c r="WJS39" s="12"/>
      <c r="WJT39" s="12"/>
      <c r="WJU39" s="12"/>
      <c r="WJV39" s="12"/>
      <c r="WJW39" s="12"/>
      <c r="WJX39" s="12"/>
      <c r="WJY39" s="12"/>
      <c r="WJZ39" s="12"/>
      <c r="WKA39" s="12"/>
      <c r="WKB39" s="12"/>
      <c r="WKC39" s="12"/>
      <c r="WKD39" s="12"/>
      <c r="WKE39" s="12"/>
      <c r="WKF39" s="12"/>
      <c r="WKG39" s="12"/>
      <c r="WKH39" s="12"/>
      <c r="WKI39" s="12"/>
      <c r="WKJ39" s="12"/>
      <c r="WKK39" s="12"/>
      <c r="WKL39" s="12"/>
      <c r="WKM39" s="12"/>
      <c r="WKN39" s="12"/>
      <c r="WKO39" s="12"/>
      <c r="WKP39" s="12"/>
      <c r="WKQ39" s="12"/>
      <c r="WKR39" s="12"/>
      <c r="WKS39" s="12"/>
      <c r="WKT39" s="12"/>
      <c r="WKU39" s="12"/>
      <c r="WKV39" s="12"/>
      <c r="WKW39" s="12"/>
      <c r="WKX39" s="12"/>
      <c r="WKY39" s="12"/>
      <c r="WKZ39" s="12"/>
      <c r="WLA39" s="12"/>
      <c r="WLB39" s="12"/>
      <c r="WLC39" s="12"/>
      <c r="WLD39" s="12"/>
      <c r="WLE39" s="12"/>
      <c r="WLF39" s="12"/>
      <c r="WLG39" s="12"/>
      <c r="WLH39" s="12"/>
      <c r="WLI39" s="12"/>
      <c r="WLJ39" s="12"/>
      <c r="WLK39" s="12"/>
      <c r="WLL39" s="12"/>
      <c r="WLM39" s="12"/>
      <c r="WLN39" s="12"/>
      <c r="WLO39" s="12"/>
      <c r="WLP39" s="12"/>
      <c r="WLQ39" s="12"/>
      <c r="WLR39" s="12"/>
      <c r="WLS39" s="12"/>
      <c r="WLT39" s="12"/>
      <c r="WLU39" s="12"/>
      <c r="WLV39" s="12"/>
      <c r="WLW39" s="12"/>
      <c r="WLX39" s="12"/>
      <c r="WLY39" s="12"/>
      <c r="WLZ39" s="12"/>
      <c r="WMA39" s="12"/>
      <c r="WMB39" s="12"/>
      <c r="WMC39" s="12"/>
      <c r="WMD39" s="12"/>
      <c r="WME39" s="12"/>
      <c r="WMF39" s="12"/>
      <c r="WMG39" s="12"/>
      <c r="WMH39" s="12"/>
      <c r="WMI39" s="12"/>
      <c r="WMJ39" s="12"/>
      <c r="WMK39" s="12"/>
      <c r="WML39" s="12"/>
      <c r="WMM39" s="12"/>
      <c r="WMN39" s="12"/>
      <c r="WMO39" s="12"/>
      <c r="WMP39" s="12"/>
      <c r="WMQ39" s="12"/>
      <c r="WMR39" s="12"/>
      <c r="WMS39" s="12"/>
      <c r="WMT39" s="12"/>
      <c r="WMU39" s="12"/>
      <c r="WMV39" s="12"/>
      <c r="WMW39" s="12"/>
      <c r="WMX39" s="12"/>
      <c r="WMY39" s="12"/>
      <c r="WMZ39" s="12"/>
      <c r="WNA39" s="12"/>
      <c r="WNB39" s="12"/>
      <c r="WNC39" s="12"/>
      <c r="WND39" s="12"/>
      <c r="WNE39" s="12"/>
      <c r="WNF39" s="12"/>
      <c r="WNG39" s="12"/>
      <c r="WNH39" s="12"/>
      <c r="WNI39" s="12"/>
      <c r="WNJ39" s="12"/>
      <c r="WNK39" s="12"/>
      <c r="WNL39" s="12"/>
      <c r="WNM39" s="12"/>
      <c r="WNN39" s="12"/>
      <c r="WNO39" s="12"/>
      <c r="WNP39" s="12"/>
      <c r="WNQ39" s="12"/>
      <c r="WNR39" s="12"/>
      <c r="WNS39" s="12"/>
      <c r="WNT39" s="12"/>
      <c r="WNU39" s="12"/>
      <c r="WNV39" s="12"/>
      <c r="WNW39" s="12"/>
      <c r="WNX39" s="12"/>
      <c r="WNY39" s="12"/>
      <c r="WNZ39" s="12"/>
      <c r="WOA39" s="12"/>
      <c r="WOB39" s="12"/>
      <c r="WOC39" s="12"/>
      <c r="WOD39" s="12"/>
      <c r="WOE39" s="12"/>
      <c r="WOF39" s="12"/>
      <c r="WOG39" s="12"/>
      <c r="WOH39" s="12"/>
      <c r="WOI39" s="12"/>
      <c r="WOJ39" s="12"/>
      <c r="WOK39" s="12"/>
      <c r="WOL39" s="12"/>
      <c r="WOM39" s="12"/>
      <c r="WON39" s="12"/>
      <c r="WOO39" s="12"/>
      <c r="WOP39" s="12"/>
      <c r="WOQ39" s="12"/>
      <c r="WOR39" s="12"/>
      <c r="WOS39" s="12"/>
      <c r="WOT39" s="12"/>
      <c r="WOU39" s="12"/>
      <c r="WOV39" s="12"/>
      <c r="WOW39" s="12"/>
      <c r="WOX39" s="12"/>
      <c r="WOY39" s="12"/>
      <c r="WOZ39" s="12"/>
      <c r="WPA39" s="12"/>
      <c r="WPB39" s="12"/>
      <c r="WPC39" s="12"/>
      <c r="WPD39" s="12"/>
      <c r="WPE39" s="12"/>
      <c r="WPF39" s="12"/>
      <c r="WPG39" s="12"/>
      <c r="WPH39" s="12"/>
      <c r="WPI39" s="12"/>
      <c r="WPJ39" s="12"/>
      <c r="WPK39" s="12"/>
      <c r="WPL39" s="12"/>
      <c r="WPM39" s="12"/>
      <c r="WPN39" s="12"/>
      <c r="WPO39" s="12"/>
      <c r="WPP39" s="12"/>
      <c r="WPQ39" s="12"/>
      <c r="WPR39" s="12"/>
      <c r="WPS39" s="12"/>
      <c r="WPT39" s="12"/>
      <c r="WPU39" s="12"/>
      <c r="WPV39" s="12"/>
      <c r="WPW39" s="12"/>
      <c r="WPX39" s="12"/>
    </row>
    <row r="40" spans="2:15988" s="3" customFormat="1" ht="13.5" x14ac:dyDescent="0.2">
      <c r="B40" s="23" t="s">
        <v>0</v>
      </c>
      <c r="C40" s="33">
        <v>335.16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5"/>
      <c r="O40" s="36"/>
      <c r="P40" s="34"/>
      <c r="Q40" s="34"/>
      <c r="R40" s="34"/>
      <c r="S40" s="34"/>
      <c r="T40" s="34"/>
      <c r="U40" s="34"/>
      <c r="V40" s="34"/>
      <c r="W40" s="34"/>
      <c r="X40" s="34">
        <v>8</v>
      </c>
      <c r="Y40" s="34"/>
      <c r="Z40" s="37"/>
      <c r="AA40" s="33"/>
      <c r="AB40" s="34"/>
      <c r="AC40" s="34"/>
      <c r="AD40" s="34"/>
      <c r="AE40" s="34"/>
      <c r="AF40" s="34"/>
      <c r="AG40" s="34">
        <v>5</v>
      </c>
      <c r="AH40" s="34">
        <v>8</v>
      </c>
      <c r="AI40" s="34"/>
      <c r="AJ40" s="34">
        <v>6.0000000000000001E-3</v>
      </c>
      <c r="AK40" s="34"/>
      <c r="AL40" s="35"/>
      <c r="AM40" s="36">
        <v>5.0000000000000001E-3</v>
      </c>
      <c r="AN40" s="34">
        <v>5.0000000000000001E-3</v>
      </c>
      <c r="AO40" s="34"/>
      <c r="AP40" s="34"/>
      <c r="AQ40" s="34"/>
      <c r="AR40" s="34">
        <v>8</v>
      </c>
      <c r="AS40" s="34"/>
      <c r="AT40" s="34"/>
      <c r="AU40" s="34">
        <v>0.2</v>
      </c>
      <c r="AV40" s="34"/>
      <c r="AW40" s="34">
        <v>8</v>
      </c>
      <c r="AX40" s="37"/>
      <c r="AY40" s="33"/>
      <c r="AZ40" s="34"/>
      <c r="BA40" s="34">
        <v>2.1000000000000001E-2</v>
      </c>
      <c r="BB40" s="34"/>
      <c r="BC40" s="34"/>
      <c r="BD40" s="34"/>
      <c r="BE40" s="34">
        <v>8</v>
      </c>
      <c r="BF40" s="34"/>
      <c r="BG40" s="34"/>
      <c r="BH40" s="34"/>
      <c r="BI40" s="34"/>
      <c r="BJ40" s="35"/>
      <c r="BK40" s="36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7"/>
      <c r="BW40" s="33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5"/>
      <c r="CI40" s="36"/>
      <c r="CJ40" s="34"/>
      <c r="CK40" s="34"/>
      <c r="CL40" s="34"/>
      <c r="CM40" s="34"/>
      <c r="CN40" s="34"/>
      <c r="CO40" s="34"/>
      <c r="CP40" s="34"/>
      <c r="CQ40" s="34"/>
      <c r="CR40" s="34">
        <v>5.0000000000000002E-5</v>
      </c>
      <c r="CS40" s="34">
        <v>5.0000000000000002E-5</v>
      </c>
      <c r="CT40" s="37"/>
      <c r="CU40" s="33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5"/>
      <c r="DG40" s="36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7"/>
      <c r="DS40" s="33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5"/>
      <c r="EE40" s="36"/>
      <c r="EF40" s="34"/>
      <c r="EG40" s="34"/>
      <c r="EH40" s="34"/>
      <c r="EI40" s="34"/>
      <c r="EJ40" s="34">
        <v>21.28</v>
      </c>
      <c r="EK40" s="34">
        <v>5.0000000000000001E-3</v>
      </c>
      <c r="EL40" s="34"/>
      <c r="EM40" s="34">
        <v>0.4</v>
      </c>
      <c r="EN40" s="34">
        <v>0.01</v>
      </c>
      <c r="EO40" s="34"/>
      <c r="EP40" s="37">
        <v>0.2</v>
      </c>
      <c r="EQ40" s="33"/>
      <c r="ER40" s="34"/>
      <c r="ES40" s="34"/>
      <c r="ET40" s="34"/>
      <c r="EU40" s="34"/>
      <c r="EV40" s="34"/>
      <c r="EW40" s="34"/>
      <c r="EX40" s="34"/>
      <c r="EY40" s="34"/>
      <c r="EZ40" s="34">
        <v>0.2</v>
      </c>
      <c r="FA40" s="34"/>
      <c r="FB40" s="35"/>
      <c r="FC40" s="36"/>
      <c r="FD40" s="34"/>
      <c r="FE40" s="34"/>
      <c r="FF40" s="34"/>
      <c r="FG40" s="34"/>
      <c r="FH40" s="34">
        <v>0.2</v>
      </c>
      <c r="FI40" s="34">
        <v>0.2</v>
      </c>
      <c r="FJ40" s="34"/>
      <c r="FK40" s="34">
        <v>0.2</v>
      </c>
      <c r="FL40" s="34"/>
      <c r="FM40" s="34">
        <v>0.01</v>
      </c>
      <c r="FN40" s="35"/>
      <c r="FO40" s="51"/>
      <c r="FP40" s="34"/>
      <c r="FQ40" s="34">
        <v>0.2</v>
      </c>
      <c r="FR40" s="34"/>
      <c r="FS40" s="34"/>
      <c r="FT40" s="34"/>
      <c r="FU40" s="34"/>
      <c r="FV40" s="34"/>
      <c r="FW40" s="34"/>
      <c r="FX40" s="34"/>
      <c r="FY40" s="34"/>
      <c r="FZ40" s="37">
        <f>VLOOKUP(B40,'[1]Tablas 2016'!$A$62:$N$86,13,FALSE)</f>
        <v>0.2</v>
      </c>
      <c r="GA40" s="65"/>
      <c r="GB40" s="66"/>
      <c r="GC40" s="66">
        <v>0.21000000000000002</v>
      </c>
      <c r="GD40" s="66"/>
      <c r="GE40" s="66">
        <v>0.2</v>
      </c>
      <c r="GF40" s="66">
        <v>1.4999999999999999E-2</v>
      </c>
      <c r="GG40" s="66">
        <v>22.46</v>
      </c>
      <c r="GH40" s="66">
        <v>22.37</v>
      </c>
      <c r="GI40" s="66"/>
      <c r="GJ40" s="66"/>
      <c r="GK40" s="66"/>
      <c r="GL40" s="67">
        <v>2.5000000000000001E-2</v>
      </c>
      <c r="GM40" s="102"/>
      <c r="GN40" s="103"/>
      <c r="GO40" s="95"/>
      <c r="GP40" s="95"/>
      <c r="GQ40" s="95"/>
      <c r="GR40" s="95"/>
      <c r="GS40" s="95"/>
      <c r="GT40" s="95"/>
      <c r="GU40" s="95"/>
      <c r="GV40" s="95"/>
      <c r="GW40" s="95"/>
      <c r="GX40" s="104"/>
      <c r="GY40" s="65"/>
      <c r="GZ40" s="66"/>
      <c r="HA40" s="66"/>
      <c r="HB40" s="66"/>
      <c r="HC40" s="66"/>
      <c r="HD40" s="66"/>
      <c r="HE40" s="66"/>
      <c r="HF40" s="66"/>
      <c r="HG40" s="66"/>
      <c r="HH40" s="66"/>
      <c r="HI40" s="66"/>
      <c r="HJ40" s="66"/>
      <c r="HK40" s="66"/>
      <c r="HL40" s="66"/>
      <c r="HM40" s="66"/>
      <c r="HN40" s="66"/>
      <c r="HO40" s="66">
        <v>0.2</v>
      </c>
      <c r="HP40" s="66"/>
      <c r="HQ40" s="66"/>
      <c r="HR40" s="66"/>
      <c r="HS40" s="66"/>
      <c r="HT40" s="66"/>
      <c r="HU40" s="66"/>
      <c r="HV40" s="67"/>
      <c r="HW40" s="65"/>
      <c r="HX40" s="66">
        <v>0.2</v>
      </c>
      <c r="HY40" s="66"/>
      <c r="HZ40" s="66"/>
      <c r="IA40" s="66"/>
      <c r="IB40" s="66"/>
      <c r="IC40" s="66"/>
      <c r="ID40" s="66"/>
      <c r="IE40" s="66">
        <v>2.0000000000000001E-4</v>
      </c>
      <c r="IF40" s="66" t="s">
        <v>36</v>
      </c>
      <c r="IG40" s="66"/>
      <c r="IH40" s="67"/>
      <c r="II40" s="34"/>
      <c r="IJ40" s="34"/>
      <c r="IK40" s="34"/>
      <c r="IL40" s="34" t="s">
        <v>36</v>
      </c>
      <c r="IM40" s="34" t="str">
        <f>IFERROR(VLOOKUP(B40,#REF!,2,0),"")</f>
        <v/>
      </c>
      <c r="IN40" s="34" t="s">
        <v>36</v>
      </c>
      <c r="IO40" s="34" t="str">
        <f>IFERROR(VLOOKUP(B40,#REF!,2,0),"")</f>
        <v/>
      </c>
      <c r="IP40" s="34" t="str">
        <f>IFERROR(VLOOKUP(B4:B40,#REF!,3,0),"")</f>
        <v/>
      </c>
      <c r="IQ40" s="34"/>
      <c r="IR40" s="34"/>
      <c r="IS40" s="34" t="s">
        <v>36</v>
      </c>
      <c r="IT40" s="34" t="s">
        <v>36</v>
      </c>
      <c r="IU40" s="34">
        <v>5.0000000000000002E-5</v>
      </c>
      <c r="IV40" s="34"/>
      <c r="IW40" s="34" t="s">
        <v>36</v>
      </c>
      <c r="IX40" s="34" t="s">
        <v>36</v>
      </c>
      <c r="IY40" s="34" t="s">
        <v>36</v>
      </c>
      <c r="IZ40" s="34" t="s">
        <v>36</v>
      </c>
      <c r="JA40" s="34"/>
      <c r="JB40" s="34">
        <v>2E-3</v>
      </c>
      <c r="JC40" s="34" t="s">
        <v>36</v>
      </c>
      <c r="JD40" s="34" t="s">
        <v>36</v>
      </c>
      <c r="JE40" s="34" t="s">
        <v>36</v>
      </c>
      <c r="JF40" s="34" t="s">
        <v>36</v>
      </c>
      <c r="JG40" s="34" t="s">
        <v>36</v>
      </c>
      <c r="JH40" s="34" t="s">
        <v>36</v>
      </c>
    </row>
    <row r="41" spans="2:15988" s="3" customFormat="1" ht="13.5" x14ac:dyDescent="0.2">
      <c r="B41" s="23" t="s">
        <v>23</v>
      </c>
      <c r="C41" s="33">
        <v>15</v>
      </c>
      <c r="D41" s="34">
        <v>30</v>
      </c>
      <c r="E41" s="34">
        <v>0.01</v>
      </c>
      <c r="F41" s="34"/>
      <c r="G41" s="34"/>
      <c r="H41" s="34">
        <v>20</v>
      </c>
      <c r="I41" s="34"/>
      <c r="J41" s="34"/>
      <c r="K41" s="34"/>
      <c r="L41" s="34">
        <v>5.01</v>
      </c>
      <c r="M41" s="34">
        <v>2.5</v>
      </c>
      <c r="N41" s="35">
        <v>12</v>
      </c>
      <c r="O41" s="36">
        <v>25.001000000000001</v>
      </c>
      <c r="P41" s="34">
        <v>22.5</v>
      </c>
      <c r="Q41" s="34"/>
      <c r="R41" s="34">
        <v>12.502000000000001</v>
      </c>
      <c r="S41" s="34"/>
      <c r="T41" s="34">
        <v>10</v>
      </c>
      <c r="U41" s="34">
        <v>12.502000000000001</v>
      </c>
      <c r="V41" s="34">
        <v>7</v>
      </c>
      <c r="W41" s="34">
        <v>12</v>
      </c>
      <c r="X41" s="34">
        <v>10.000999999999999</v>
      </c>
      <c r="Y41" s="34">
        <v>18.010000000000002</v>
      </c>
      <c r="Z41" s="37"/>
      <c r="AA41" s="33">
        <v>35.500999999999998</v>
      </c>
      <c r="AB41" s="34">
        <v>20.000999999999998</v>
      </c>
      <c r="AC41" s="34">
        <v>6</v>
      </c>
      <c r="AD41" s="34">
        <v>30</v>
      </c>
      <c r="AE41" s="34">
        <v>1.0999999999999999E-2</v>
      </c>
      <c r="AF41" s="34">
        <v>2.5</v>
      </c>
      <c r="AG41" s="34">
        <v>3</v>
      </c>
      <c r="AH41" s="34">
        <v>30</v>
      </c>
      <c r="AI41" s="34"/>
      <c r="AJ41" s="34">
        <v>25</v>
      </c>
      <c r="AK41" s="34">
        <v>24</v>
      </c>
      <c r="AL41" s="35">
        <v>19.021000000000001</v>
      </c>
      <c r="AM41" s="36">
        <v>22.500999999999998</v>
      </c>
      <c r="AN41" s="34">
        <v>4.0010000000000003</v>
      </c>
      <c r="AO41" s="34">
        <v>0.48699999999999999</v>
      </c>
      <c r="AP41" s="34">
        <v>1.5009999999999999</v>
      </c>
      <c r="AQ41" s="34">
        <v>19.221</v>
      </c>
      <c r="AR41" s="34">
        <v>4.0020000000000007</v>
      </c>
      <c r="AS41" s="34">
        <v>1E-3</v>
      </c>
      <c r="AT41" s="34">
        <v>21.5</v>
      </c>
      <c r="AU41" s="34">
        <v>2.5</v>
      </c>
      <c r="AV41" s="34"/>
      <c r="AW41" s="34">
        <v>24.011399999999998</v>
      </c>
      <c r="AX41" s="37">
        <v>3.0009999999999999</v>
      </c>
      <c r="AY41" s="33">
        <v>16.401</v>
      </c>
      <c r="AZ41" s="34">
        <v>3</v>
      </c>
      <c r="BA41" s="34">
        <v>2E-3</v>
      </c>
      <c r="BB41" s="34">
        <v>9</v>
      </c>
      <c r="BC41" s="34">
        <v>5.4010000000000007</v>
      </c>
      <c r="BD41" s="34">
        <v>2.7000000000000003E-2</v>
      </c>
      <c r="BE41" s="34">
        <v>13.250999999999999</v>
      </c>
      <c r="BF41" s="34">
        <v>3.4009999999999998</v>
      </c>
      <c r="BG41" s="34">
        <v>15.45</v>
      </c>
      <c r="BH41" s="34">
        <v>8.1</v>
      </c>
      <c r="BI41" s="34">
        <v>3.0009999999999999</v>
      </c>
      <c r="BJ41" s="35">
        <v>8.0009999999999994</v>
      </c>
      <c r="BK41" s="36">
        <v>3.0019999999999998</v>
      </c>
      <c r="BL41" s="34">
        <v>14.5</v>
      </c>
      <c r="BM41" s="34">
        <v>0.01</v>
      </c>
      <c r="BN41" s="34">
        <v>6.0010000000000003</v>
      </c>
      <c r="BO41" s="34">
        <v>6.0010000000000003</v>
      </c>
      <c r="BP41" s="34">
        <v>10.002000000000001</v>
      </c>
      <c r="BQ41" s="34">
        <v>13.071999999999999</v>
      </c>
      <c r="BR41" s="34">
        <v>2E-3</v>
      </c>
      <c r="BS41" s="34">
        <v>1E-3</v>
      </c>
      <c r="BT41" s="34">
        <v>1E-3</v>
      </c>
      <c r="BU41" s="34">
        <v>0.60099999999999998</v>
      </c>
      <c r="BV41" s="37">
        <v>16.005020000000002</v>
      </c>
      <c r="BW41" s="33">
        <v>1E-3</v>
      </c>
      <c r="BX41" s="34"/>
      <c r="BY41" s="34"/>
      <c r="BZ41" s="34">
        <v>1.0009999999999999</v>
      </c>
      <c r="CA41" s="34">
        <v>1E-3</v>
      </c>
      <c r="CB41" s="34"/>
      <c r="CC41" s="34"/>
      <c r="CD41" s="34">
        <v>2E-3</v>
      </c>
      <c r="CE41" s="34">
        <v>4.0000000000000001E-3</v>
      </c>
      <c r="CF41" s="34"/>
      <c r="CG41" s="34">
        <v>1.4999999999999999E-2</v>
      </c>
      <c r="CH41" s="35">
        <v>4.0000000000000001E-3</v>
      </c>
      <c r="CI41" s="36"/>
      <c r="CJ41" s="34">
        <v>8.0100000000000015E-3</v>
      </c>
      <c r="CK41" s="34">
        <v>15.9025</v>
      </c>
      <c r="CL41" s="34"/>
      <c r="CM41" s="34">
        <v>5.0000000000000001E-4</v>
      </c>
      <c r="CN41" s="34">
        <v>3.0005000000000002</v>
      </c>
      <c r="CO41" s="34">
        <v>1.0000000000000001E-5</v>
      </c>
      <c r="CP41" s="34">
        <v>5.0000000000000001E-4</v>
      </c>
      <c r="CQ41" s="34">
        <v>19.003999999999998</v>
      </c>
      <c r="CR41" s="34">
        <v>5.0000000000000001E-4</v>
      </c>
      <c r="CS41" s="34"/>
      <c r="CT41" s="37">
        <v>28.926000000000002</v>
      </c>
      <c r="CU41" s="33"/>
      <c r="CV41" s="34">
        <v>4.4999999999999999E-4</v>
      </c>
      <c r="CW41" s="34">
        <v>4.4999999999999999E-4</v>
      </c>
      <c r="CX41" s="34">
        <v>5.0000000000000001E-3</v>
      </c>
      <c r="CY41" s="34"/>
      <c r="CZ41" s="34">
        <v>25</v>
      </c>
      <c r="DA41" s="34">
        <v>5.0000000000000001E-4</v>
      </c>
      <c r="DB41" s="34">
        <v>5.0299999999999997E-3</v>
      </c>
      <c r="DC41" s="34">
        <v>5.0000000000000001E-4</v>
      </c>
      <c r="DD41" s="34"/>
      <c r="DE41" s="34">
        <v>20.001009999999997</v>
      </c>
      <c r="DF41" s="35">
        <v>2.8999999999999998E-3</v>
      </c>
      <c r="DG41" s="36">
        <v>5.0630000000000001E-2</v>
      </c>
      <c r="DH41" s="34">
        <v>5.0000000000000001E-3</v>
      </c>
      <c r="DI41" s="34">
        <v>5.9999999999999995E-4</v>
      </c>
      <c r="DJ41" s="34"/>
      <c r="DK41" s="34"/>
      <c r="DL41" s="34">
        <v>1.1E-4</v>
      </c>
      <c r="DM41" s="34"/>
      <c r="DN41" s="34">
        <v>5.8E-4</v>
      </c>
      <c r="DO41" s="34">
        <v>2.5000000000000001E-4</v>
      </c>
      <c r="DP41" s="34">
        <v>3.0000000000000001E-3</v>
      </c>
      <c r="DQ41" s="34">
        <v>1.73E-3</v>
      </c>
      <c r="DR41" s="37"/>
      <c r="DS41" s="33">
        <v>5.0630000000000001E-2</v>
      </c>
      <c r="DT41" s="34">
        <v>5.0000000000000001E-3</v>
      </c>
      <c r="DU41" s="34">
        <v>5.9999999999999995E-4</v>
      </c>
      <c r="DV41" s="34"/>
      <c r="DW41" s="34"/>
      <c r="DX41" s="34">
        <v>1.1E-4</v>
      </c>
      <c r="DY41" s="34"/>
      <c r="DZ41" s="34">
        <v>5.8E-4</v>
      </c>
      <c r="EA41" s="34">
        <v>2.5000000000000001E-4</v>
      </c>
      <c r="EB41" s="34">
        <v>3.0000000000000001E-3</v>
      </c>
      <c r="EC41" s="34">
        <v>1.73E-3</v>
      </c>
      <c r="ED41" s="35"/>
      <c r="EE41" s="36">
        <v>1.1900000000000001E-3</v>
      </c>
      <c r="EF41" s="34">
        <v>1.01E-3</v>
      </c>
      <c r="EG41" s="34"/>
      <c r="EH41" s="34">
        <v>10</v>
      </c>
      <c r="EI41" s="34"/>
      <c r="EJ41" s="34">
        <v>2.0099999999999996E-3</v>
      </c>
      <c r="EK41" s="34">
        <v>1.5E-3</v>
      </c>
      <c r="EL41" s="34"/>
      <c r="EM41" s="34">
        <v>3.6334999999999997</v>
      </c>
      <c r="EN41" s="34">
        <v>6.8833799999999998</v>
      </c>
      <c r="EO41" s="34">
        <v>1.2999999999999999E-3</v>
      </c>
      <c r="EP41" s="37"/>
      <c r="EQ41" s="33"/>
      <c r="ER41" s="34">
        <v>1.5E-3</v>
      </c>
      <c r="ES41" s="34">
        <v>5.0000000000000001E-3</v>
      </c>
      <c r="ET41" s="34"/>
      <c r="EU41" s="34">
        <v>5.0000000000000001E-4</v>
      </c>
      <c r="EV41" s="34">
        <v>1.01E-3</v>
      </c>
      <c r="EW41" s="34"/>
      <c r="EX41" s="34"/>
      <c r="EY41" s="34">
        <v>5.0000000000000001E-4</v>
      </c>
      <c r="EZ41" s="34">
        <v>1.0000000000000001E-5</v>
      </c>
      <c r="FA41" s="34">
        <v>3.0100000000000001E-3</v>
      </c>
      <c r="FB41" s="35">
        <v>2.5000000000000001E-4</v>
      </c>
      <c r="FC41" s="36">
        <v>5.0000000000000001E-3</v>
      </c>
      <c r="FD41" s="34"/>
      <c r="FE41" s="34"/>
      <c r="FF41" s="34"/>
      <c r="FG41" s="34">
        <v>2E-3</v>
      </c>
      <c r="FH41" s="34"/>
      <c r="FI41" s="34">
        <v>1E-3</v>
      </c>
      <c r="FJ41" s="34">
        <v>2.0000000000000001E-4</v>
      </c>
      <c r="FK41" s="34">
        <v>3.0000000000000001E-5</v>
      </c>
      <c r="FL41" s="34"/>
      <c r="FM41" s="34"/>
      <c r="FN41" s="35"/>
      <c r="FO41" s="51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7"/>
      <c r="GA41" s="33"/>
      <c r="GB41" s="34"/>
      <c r="GC41" s="34"/>
      <c r="GD41" s="34"/>
      <c r="GE41" s="34"/>
      <c r="GF41" s="34"/>
      <c r="GG41" s="34"/>
      <c r="GH41" s="34">
        <v>2.4039999999999999</v>
      </c>
      <c r="GI41" s="34">
        <v>5</v>
      </c>
      <c r="GJ41" s="34"/>
      <c r="GK41" s="34"/>
      <c r="GL41" s="37">
        <v>5</v>
      </c>
      <c r="GM41" s="33"/>
      <c r="GN41" s="68"/>
      <c r="GO41" s="25"/>
      <c r="GP41" s="25"/>
      <c r="GQ41" s="25"/>
      <c r="GR41" s="25"/>
      <c r="GS41" s="25"/>
      <c r="GT41" s="25"/>
      <c r="GU41" s="25"/>
      <c r="GV41" s="25"/>
      <c r="GW41" s="25"/>
      <c r="GX41" s="37"/>
      <c r="GY41" s="33"/>
      <c r="GZ41" s="34">
        <v>5</v>
      </c>
      <c r="HA41" s="34">
        <v>5.0049999999999999</v>
      </c>
      <c r="HB41" s="34"/>
      <c r="HC41" s="34"/>
      <c r="HD41" s="34"/>
      <c r="HE41" s="34">
        <v>5.2000000000000006E-4</v>
      </c>
      <c r="HF41" s="34"/>
      <c r="HG41" s="34">
        <v>2E-3</v>
      </c>
      <c r="HH41" s="34">
        <v>8.1000000000000006E-4</v>
      </c>
      <c r="HI41" s="34">
        <v>5.0004</v>
      </c>
      <c r="HJ41" s="34"/>
      <c r="HK41" s="34">
        <v>2.5000000000000001E-3</v>
      </c>
      <c r="HL41" s="34"/>
      <c r="HM41" s="34">
        <v>23.0015</v>
      </c>
      <c r="HN41" s="34">
        <v>5</v>
      </c>
      <c r="HO41" s="34"/>
      <c r="HP41" s="34">
        <v>1.0300000000000001E-3</v>
      </c>
      <c r="HQ41" s="34"/>
      <c r="HR41" s="34"/>
      <c r="HS41" s="34">
        <v>3.7799999999999999E-3</v>
      </c>
      <c r="HT41" s="34">
        <v>1.0000000000000001E-5</v>
      </c>
      <c r="HU41" s="34">
        <v>1E-3</v>
      </c>
      <c r="HV41" s="37"/>
      <c r="HW41" s="33">
        <v>5.0000000000000001E-4</v>
      </c>
      <c r="HX41" s="34">
        <v>5</v>
      </c>
      <c r="HY41" s="34">
        <v>7.0100000000000006E-3</v>
      </c>
      <c r="HZ41" s="34">
        <v>1.0200000000000001E-3</v>
      </c>
      <c r="IA41" s="34">
        <v>2.5100000000000001E-3</v>
      </c>
      <c r="IB41" s="34">
        <v>5.0000000000000001E-4</v>
      </c>
      <c r="IC41" s="34">
        <v>1.0000000000000001E-5</v>
      </c>
      <c r="ID41" s="34">
        <v>6.0000000000000006E-4</v>
      </c>
      <c r="IE41" s="34">
        <v>1.5E-3</v>
      </c>
      <c r="IF41" s="34">
        <v>5.0000000000000001E-4</v>
      </c>
      <c r="IG41" s="34">
        <v>3.5000000000000001E-3</v>
      </c>
      <c r="IH41" s="37">
        <v>1E-3</v>
      </c>
      <c r="II41" s="34">
        <v>5.0000000000000001E-4</v>
      </c>
      <c r="IJ41" s="34">
        <v>2.5000000000000001E-3</v>
      </c>
      <c r="IK41" s="34">
        <v>1E-3</v>
      </c>
      <c r="IL41" s="34">
        <v>0</v>
      </c>
      <c r="IM41" s="34">
        <v>32.000500000000002</v>
      </c>
      <c r="IN41" s="34">
        <v>4.9999999999999998E-7</v>
      </c>
      <c r="IO41" s="34">
        <v>0.50002999999999997</v>
      </c>
      <c r="IP41" s="34">
        <v>33.605000000000004</v>
      </c>
      <c r="IQ41" s="34">
        <v>5.0000000000000001E-4</v>
      </c>
      <c r="IR41" s="34">
        <v>6.0000000000000006E-4</v>
      </c>
      <c r="IS41" s="34" t="s">
        <v>36</v>
      </c>
      <c r="IT41" s="34">
        <v>0.16</v>
      </c>
      <c r="IU41" s="34">
        <v>5.0000000000000001E-4</v>
      </c>
      <c r="IV41" s="34">
        <v>0</v>
      </c>
      <c r="IW41" s="34">
        <v>20.986319999999996</v>
      </c>
      <c r="IX41" s="34">
        <v>0</v>
      </c>
      <c r="IY41" s="34">
        <v>5.0000000000000001E-4</v>
      </c>
      <c r="IZ41" s="34">
        <v>3.0000000000000001E-3</v>
      </c>
      <c r="JA41" s="34" t="s">
        <v>36</v>
      </c>
      <c r="JB41" s="34" t="s">
        <v>36</v>
      </c>
      <c r="JC41" s="34">
        <v>32.940100000000001</v>
      </c>
      <c r="JD41" s="34">
        <v>5.0000000000000001E-4</v>
      </c>
      <c r="JE41" s="34">
        <v>5.0000000000000001E-4</v>
      </c>
      <c r="JF41" s="34" t="s">
        <v>36</v>
      </c>
      <c r="JG41" s="34">
        <v>5.1000000000000004E-4</v>
      </c>
      <c r="JH41" s="34">
        <v>1.3000000000000002E-4</v>
      </c>
    </row>
    <row r="42" spans="2:15988" s="3" customFormat="1" ht="13.5" x14ac:dyDescent="0.2">
      <c r="B42" s="23" t="s">
        <v>1</v>
      </c>
      <c r="C42" s="33">
        <v>27.425000000000001</v>
      </c>
      <c r="D42" s="34">
        <v>79.61</v>
      </c>
      <c r="E42" s="34">
        <v>59.21</v>
      </c>
      <c r="F42" s="34">
        <v>33.625</v>
      </c>
      <c r="G42" s="34">
        <v>94.31</v>
      </c>
      <c r="H42" s="34">
        <v>56.506</v>
      </c>
      <c r="I42" s="34">
        <v>53.9</v>
      </c>
      <c r="J42" s="34">
        <v>73.5</v>
      </c>
      <c r="K42" s="34">
        <v>76.3</v>
      </c>
      <c r="L42" s="34">
        <v>44.41</v>
      </c>
      <c r="M42" s="34">
        <v>28.114999999999998</v>
      </c>
      <c r="N42" s="35">
        <v>34</v>
      </c>
      <c r="O42" s="36">
        <v>70.94</v>
      </c>
      <c r="P42" s="34">
        <v>13.84</v>
      </c>
      <c r="Q42" s="34"/>
      <c r="R42" s="34">
        <v>60.125</v>
      </c>
      <c r="S42" s="34">
        <v>83.804000000000002</v>
      </c>
      <c r="T42" s="34">
        <v>33.200000000000003</v>
      </c>
      <c r="U42" s="34">
        <v>282.02499999999998</v>
      </c>
      <c r="V42" s="34">
        <v>80.14</v>
      </c>
      <c r="W42" s="34">
        <v>104.83499999999999</v>
      </c>
      <c r="X42" s="34">
        <v>175.05</v>
      </c>
      <c r="Y42" s="34">
        <v>83.18</v>
      </c>
      <c r="Z42" s="37">
        <v>94.201999999999984</v>
      </c>
      <c r="AA42" s="33">
        <v>59.174999999999997</v>
      </c>
      <c r="AB42" s="34">
        <v>61.6</v>
      </c>
      <c r="AC42" s="34">
        <v>127.02500000000001</v>
      </c>
      <c r="AD42" s="34">
        <v>144.23500000000001</v>
      </c>
      <c r="AE42" s="34">
        <v>79.424999999999997</v>
      </c>
      <c r="AF42" s="34">
        <v>228.15</v>
      </c>
      <c r="AG42" s="34">
        <v>127.17</v>
      </c>
      <c r="AH42" s="34">
        <v>155.375</v>
      </c>
      <c r="AI42" s="34">
        <v>124.15</v>
      </c>
      <c r="AJ42" s="34">
        <v>66.25</v>
      </c>
      <c r="AK42" s="34">
        <v>121.02500000000001</v>
      </c>
      <c r="AL42" s="35">
        <v>44.95</v>
      </c>
      <c r="AM42" s="36">
        <v>165.30500000000001</v>
      </c>
      <c r="AN42" s="34">
        <v>104.4</v>
      </c>
      <c r="AO42" s="34">
        <v>60.826999999999998</v>
      </c>
      <c r="AP42" s="34">
        <v>65.174999999999997</v>
      </c>
      <c r="AQ42" s="34">
        <v>222.67500000000001</v>
      </c>
      <c r="AR42" s="34">
        <v>109.955</v>
      </c>
      <c r="AS42" s="34">
        <v>72.510000000000005</v>
      </c>
      <c r="AT42" s="34">
        <v>119.95100000000001</v>
      </c>
      <c r="AU42" s="34">
        <v>69</v>
      </c>
      <c r="AV42" s="34">
        <v>106.235</v>
      </c>
      <c r="AW42" s="34">
        <v>74.565029999999993</v>
      </c>
      <c r="AX42" s="37">
        <v>17.731000000000002</v>
      </c>
      <c r="AY42" s="33">
        <v>12.632999999999997</v>
      </c>
      <c r="AZ42" s="34">
        <v>32.424999999999997</v>
      </c>
      <c r="BA42" s="34">
        <v>54.325000000000003</v>
      </c>
      <c r="BB42" s="34">
        <v>220.45</v>
      </c>
      <c r="BC42" s="34">
        <v>85.942999999999998</v>
      </c>
      <c r="BD42" s="34">
        <v>221.41</v>
      </c>
      <c r="BE42" s="34">
        <v>107.6</v>
      </c>
      <c r="BF42" s="34">
        <v>123.71800000000002</v>
      </c>
      <c r="BG42" s="34">
        <v>320.38400000000007</v>
      </c>
      <c r="BH42" s="34">
        <v>69.924999999999997</v>
      </c>
      <c r="BI42" s="34">
        <v>105.01899999999999</v>
      </c>
      <c r="BJ42" s="35">
        <v>139.38399999999999</v>
      </c>
      <c r="BK42" s="36">
        <v>196.28200000000001</v>
      </c>
      <c r="BL42" s="34">
        <v>146.19999999999999</v>
      </c>
      <c r="BM42" s="34">
        <v>202.35</v>
      </c>
      <c r="BN42" s="34">
        <v>345.22</v>
      </c>
      <c r="BO42" s="34">
        <v>280.64</v>
      </c>
      <c r="BP42" s="34">
        <v>100.65600000000001</v>
      </c>
      <c r="BQ42" s="34">
        <v>161.09799999999998</v>
      </c>
      <c r="BR42" s="34">
        <v>40</v>
      </c>
      <c r="BS42" s="34">
        <v>62.82</v>
      </c>
      <c r="BT42" s="34">
        <v>71.740999999999985</v>
      </c>
      <c r="BU42" s="34">
        <v>15.4</v>
      </c>
      <c r="BV42" s="37">
        <v>45.5</v>
      </c>
      <c r="BW42" s="33">
        <v>78.513000000000005</v>
      </c>
      <c r="BX42" s="34">
        <v>153.52000000000001</v>
      </c>
      <c r="BY42" s="34">
        <v>93.65</v>
      </c>
      <c r="BZ42" s="34">
        <v>188.74099999999999</v>
      </c>
      <c r="CA42" s="34">
        <v>108.30500000000001</v>
      </c>
      <c r="CB42" s="34">
        <v>24.162000000000003</v>
      </c>
      <c r="CC42" s="34">
        <v>127.18100000000001</v>
      </c>
      <c r="CD42" s="34">
        <v>58.555999999999997</v>
      </c>
      <c r="CE42" s="34">
        <v>8.0009999999999994</v>
      </c>
      <c r="CF42" s="34">
        <v>104.587</v>
      </c>
      <c r="CG42" s="34">
        <v>30.01</v>
      </c>
      <c r="CH42" s="35">
        <v>184.15200000000002</v>
      </c>
      <c r="CI42" s="36">
        <v>26.500019999999999</v>
      </c>
      <c r="CJ42" s="34">
        <v>66.444999999999993</v>
      </c>
      <c r="CK42" s="34">
        <v>87.980010000000007</v>
      </c>
      <c r="CL42" s="34">
        <v>142.905</v>
      </c>
      <c r="CM42" s="34">
        <v>30.26501</v>
      </c>
      <c r="CN42" s="34">
        <v>46.15</v>
      </c>
      <c r="CO42" s="34">
        <v>174.56753</v>
      </c>
      <c r="CP42" s="34">
        <v>25</v>
      </c>
      <c r="CQ42" s="34">
        <v>129.03297000000001</v>
      </c>
      <c r="CR42" s="34">
        <v>249.30135000000001</v>
      </c>
      <c r="CS42" s="34">
        <v>135.50053</v>
      </c>
      <c r="CT42" s="37">
        <v>24</v>
      </c>
      <c r="CU42" s="33">
        <v>108.87881</v>
      </c>
      <c r="CV42" s="34">
        <v>106.13504</v>
      </c>
      <c r="CW42" s="34">
        <v>28.6</v>
      </c>
      <c r="CX42" s="34">
        <v>124.15</v>
      </c>
      <c r="CY42" s="34">
        <v>100.04116</v>
      </c>
      <c r="CZ42" s="34">
        <v>146</v>
      </c>
      <c r="DA42" s="34">
        <v>24.204619999999998</v>
      </c>
      <c r="DB42" s="34">
        <v>43.504610000000007</v>
      </c>
      <c r="DC42" s="34">
        <v>64</v>
      </c>
      <c r="DD42" s="34">
        <v>205.34368000000001</v>
      </c>
      <c r="DE42" s="34">
        <v>39.660019999999996</v>
      </c>
      <c r="DF42" s="35">
        <v>84.8</v>
      </c>
      <c r="DG42" s="36">
        <v>54.000010000000003</v>
      </c>
      <c r="DH42" s="34">
        <v>173.9657</v>
      </c>
      <c r="DI42" s="34"/>
      <c r="DJ42" s="34">
        <v>42</v>
      </c>
      <c r="DK42" s="34">
        <v>76.75</v>
      </c>
      <c r="DL42" s="34">
        <v>116.50020000000001</v>
      </c>
      <c r="DM42" s="34">
        <v>92.050299999999993</v>
      </c>
      <c r="DN42" s="34">
        <v>116.10077</v>
      </c>
      <c r="DO42" s="34">
        <v>87.190010000000001</v>
      </c>
      <c r="DP42" s="34">
        <v>138.40001000000001</v>
      </c>
      <c r="DQ42" s="34">
        <v>113.81438</v>
      </c>
      <c r="DR42" s="37">
        <v>63.88194</v>
      </c>
      <c r="DS42" s="33">
        <v>54.000010000000003</v>
      </c>
      <c r="DT42" s="34">
        <v>173.9657</v>
      </c>
      <c r="DU42" s="34"/>
      <c r="DV42" s="34">
        <v>42</v>
      </c>
      <c r="DW42" s="34">
        <v>76.75</v>
      </c>
      <c r="DX42" s="34">
        <v>116.50020000000001</v>
      </c>
      <c r="DY42" s="34">
        <v>92.050299999999993</v>
      </c>
      <c r="DZ42" s="34">
        <v>116.10077</v>
      </c>
      <c r="EA42" s="34">
        <v>87.190010000000001</v>
      </c>
      <c r="EB42" s="34">
        <v>138.40001000000001</v>
      </c>
      <c r="EC42" s="34">
        <v>113.81438</v>
      </c>
      <c r="ED42" s="35">
        <v>63.88194</v>
      </c>
      <c r="EE42" s="36">
        <v>89.261279999999999</v>
      </c>
      <c r="EF42" s="34">
        <v>74.849999999999994</v>
      </c>
      <c r="EG42" s="34">
        <v>67.190700000000007</v>
      </c>
      <c r="EH42" s="34">
        <v>98.500579999999999</v>
      </c>
      <c r="EI42" s="34">
        <v>198.27500000000001</v>
      </c>
      <c r="EJ42" s="34">
        <v>119.7</v>
      </c>
      <c r="EK42" s="34">
        <v>153.69999999999999</v>
      </c>
      <c r="EL42" s="34">
        <v>98.7</v>
      </c>
      <c r="EM42" s="34">
        <v>101.93073999999999</v>
      </c>
      <c r="EN42" s="34">
        <v>136.40100000000001</v>
      </c>
      <c r="EO42" s="34">
        <v>75.7</v>
      </c>
      <c r="EP42" s="37">
        <v>50</v>
      </c>
      <c r="EQ42" s="33">
        <v>79.150000000000006</v>
      </c>
      <c r="ER42" s="34">
        <v>158.89019999999999</v>
      </c>
      <c r="ES42" s="34">
        <v>74.700019999999995</v>
      </c>
      <c r="ET42" s="34">
        <v>25</v>
      </c>
      <c r="EU42" s="34">
        <v>60.755119999999998</v>
      </c>
      <c r="EV42" s="34">
        <v>14.850009999999999</v>
      </c>
      <c r="EW42" s="34">
        <v>38.515000000000001</v>
      </c>
      <c r="EX42" s="34">
        <v>105.70001000000001</v>
      </c>
      <c r="EY42" s="34">
        <v>20</v>
      </c>
      <c r="EZ42" s="34">
        <v>45.958739999999999</v>
      </c>
      <c r="FA42" s="34">
        <v>49.7</v>
      </c>
      <c r="FB42" s="35">
        <v>40</v>
      </c>
      <c r="FC42" s="36">
        <v>23.289249999999999</v>
      </c>
      <c r="FD42" s="34">
        <v>25.872499999999999</v>
      </c>
      <c r="FE42" s="34">
        <v>16</v>
      </c>
      <c r="FF42" s="34">
        <v>76.944820000000007</v>
      </c>
      <c r="FG42" s="34">
        <v>20.010000000000002</v>
      </c>
      <c r="FH42" s="34">
        <v>79.8</v>
      </c>
      <c r="FI42" s="34">
        <v>47.126280000000001</v>
      </c>
      <c r="FJ42" s="34">
        <v>103.5712</v>
      </c>
      <c r="FK42" s="34">
        <v>44.99</v>
      </c>
      <c r="FL42" s="34">
        <v>52.75</v>
      </c>
      <c r="FM42" s="34">
        <v>120.25</v>
      </c>
      <c r="FN42" s="35">
        <v>73.362880000000004</v>
      </c>
      <c r="FO42" s="51">
        <v>54.655999999999999</v>
      </c>
      <c r="FP42" s="34">
        <v>57.294840000000001</v>
      </c>
      <c r="FQ42" s="34">
        <v>41.891999999999996</v>
      </c>
      <c r="FR42" s="34">
        <v>67.234999999999999</v>
      </c>
      <c r="FS42" s="34">
        <v>75.760819999999995</v>
      </c>
      <c r="FT42" s="34">
        <v>83.2</v>
      </c>
      <c r="FU42" s="34">
        <v>17.031939999999999</v>
      </c>
      <c r="FV42" s="34">
        <v>99.15</v>
      </c>
      <c r="FW42" s="34">
        <f>VLOOKUP(B42,'[1]Tablas 2016'!$A$64:$L$86,10,FALSE)</f>
        <v>127.81000000000002</v>
      </c>
      <c r="FX42" s="34">
        <f>VLOOKUP(B42,'[1]Tablas 2016'!$A$64:$L$86,11,FALSE)</f>
        <v>83.77628</v>
      </c>
      <c r="FY42" s="34">
        <v>48.238140000000001</v>
      </c>
      <c r="FZ42" s="37">
        <f>VLOOKUP(B42,'[1]Tablas 2016'!$A$62:$N$86,13,FALSE)</f>
        <v>106</v>
      </c>
      <c r="GA42" s="33">
        <v>61.005719999999997</v>
      </c>
      <c r="GB42" s="34">
        <f>VLOOKUP(B42,'[2]Tablas 2017'!$A$58:$E$80,3,FALSE)</f>
        <v>64.994320000000002</v>
      </c>
      <c r="GC42" s="34">
        <v>117.965</v>
      </c>
      <c r="GD42" s="34">
        <v>60.728999999999992</v>
      </c>
      <c r="GE42" s="34">
        <v>21.75</v>
      </c>
      <c r="GF42" s="34">
        <v>11.444129995116963</v>
      </c>
      <c r="GG42" s="34">
        <v>74.575000000000003</v>
      </c>
      <c r="GH42" s="34">
        <v>22.2</v>
      </c>
      <c r="GI42" s="34">
        <v>98.6</v>
      </c>
      <c r="GJ42" s="34">
        <v>34.200000000000003</v>
      </c>
      <c r="GK42" s="34">
        <v>138.61001999999999</v>
      </c>
      <c r="GL42" s="37">
        <v>64.287019999999558</v>
      </c>
      <c r="GM42" s="33">
        <v>28.4771</v>
      </c>
      <c r="GN42" s="68"/>
      <c r="GO42" s="34">
        <v>18.829000000000001</v>
      </c>
      <c r="GP42" s="34">
        <v>50.524999999999999</v>
      </c>
      <c r="GQ42" s="34"/>
      <c r="GR42" s="34">
        <v>16.25</v>
      </c>
      <c r="GS42" s="34"/>
      <c r="GT42" s="34">
        <v>117.96</v>
      </c>
      <c r="GU42" s="25"/>
      <c r="GV42" s="34">
        <v>19.503879999999999</v>
      </c>
      <c r="GW42" s="34">
        <v>69.400000000000006</v>
      </c>
      <c r="GX42" s="37"/>
      <c r="GY42" s="33">
        <v>126.875</v>
      </c>
      <c r="GZ42" s="34">
        <v>48.05001</v>
      </c>
      <c r="HA42" s="34">
        <v>243.15876001000001</v>
      </c>
      <c r="HB42" s="34">
        <v>114.79884</v>
      </c>
      <c r="HC42" s="34">
        <v>123.40003</v>
      </c>
      <c r="HD42" s="34">
        <v>162.16000000999998</v>
      </c>
      <c r="HE42" s="34">
        <v>173.60001</v>
      </c>
      <c r="HF42" s="34">
        <v>197.9</v>
      </c>
      <c r="HG42" s="34">
        <v>59.8</v>
      </c>
      <c r="HH42" s="34">
        <v>167.89004</v>
      </c>
      <c r="HI42" s="34">
        <v>33.000010000000003</v>
      </c>
      <c r="HJ42" s="34">
        <v>33.278150000000004</v>
      </c>
      <c r="HK42" s="34">
        <v>44.505000000000003</v>
      </c>
      <c r="HL42" s="34">
        <v>54.263460000000002</v>
      </c>
      <c r="HM42" s="34">
        <v>22</v>
      </c>
      <c r="HN42" s="34">
        <v>65.600009999999997</v>
      </c>
      <c r="HO42" s="34">
        <v>123.4</v>
      </c>
      <c r="HP42" s="34">
        <v>31.305010000000003</v>
      </c>
      <c r="HQ42" s="34">
        <v>110</v>
      </c>
      <c r="HR42" s="34">
        <v>142.4</v>
      </c>
      <c r="HS42" s="34">
        <v>71.7</v>
      </c>
      <c r="HT42" s="34">
        <v>20</v>
      </c>
      <c r="HU42" s="34">
        <v>44.4</v>
      </c>
      <c r="HV42" s="37">
        <v>52</v>
      </c>
      <c r="HW42" s="33">
        <v>118.90002000000001</v>
      </c>
      <c r="HX42" s="34">
        <v>46.5</v>
      </c>
      <c r="HY42" s="34">
        <v>99.700020000000009</v>
      </c>
      <c r="HZ42" s="34">
        <v>139.07500999999999</v>
      </c>
      <c r="IA42" s="34">
        <v>148.60001</v>
      </c>
      <c r="IB42" s="34">
        <v>51.210010000000004</v>
      </c>
      <c r="IC42" s="34">
        <v>146.70000000000002</v>
      </c>
      <c r="ID42" s="34">
        <v>91.138140000000007</v>
      </c>
      <c r="IE42" s="34">
        <v>36.001020000000004</v>
      </c>
      <c r="IF42" s="34">
        <v>3.1000100000000002</v>
      </c>
      <c r="IG42" s="34">
        <v>130.55000000000001</v>
      </c>
      <c r="IH42" s="37">
        <v>32.58</v>
      </c>
      <c r="II42" s="34">
        <v>166</v>
      </c>
      <c r="IJ42" s="34">
        <v>73.8</v>
      </c>
      <c r="IK42" s="34">
        <v>218.71880000000002</v>
      </c>
      <c r="IL42" s="34">
        <v>36</v>
      </c>
      <c r="IM42" s="34">
        <v>65.400019999999998</v>
      </c>
      <c r="IN42" s="34">
        <v>61.980000009999998</v>
      </c>
      <c r="IO42" s="34">
        <v>0.63495999999999997</v>
      </c>
      <c r="IP42" s="34">
        <v>132.80100000000002</v>
      </c>
      <c r="IQ42" s="34">
        <v>116.8</v>
      </c>
      <c r="IR42" s="34">
        <v>138.40001000000001</v>
      </c>
      <c r="IS42" s="34">
        <v>83</v>
      </c>
      <c r="IT42" s="34">
        <v>87.19380000000001</v>
      </c>
      <c r="IU42" s="34">
        <v>16</v>
      </c>
      <c r="IV42" s="34">
        <v>72.8</v>
      </c>
      <c r="IW42" s="34">
        <v>605.55161999999996</v>
      </c>
      <c r="IX42" s="34">
        <v>74</v>
      </c>
      <c r="IY42" s="34">
        <v>46.8</v>
      </c>
      <c r="IZ42" s="34">
        <v>93.400030000000015</v>
      </c>
      <c r="JA42" s="34">
        <v>110.80001</v>
      </c>
      <c r="JB42" s="34">
        <v>52</v>
      </c>
      <c r="JC42" s="34">
        <v>81.460859999999997</v>
      </c>
      <c r="JD42" s="34">
        <v>120.60002</v>
      </c>
      <c r="JE42" s="34">
        <v>50</v>
      </c>
      <c r="JF42" s="34">
        <v>58.4</v>
      </c>
      <c r="JG42" s="34">
        <v>143.20006000000001</v>
      </c>
      <c r="JH42" s="34">
        <v>51.802</v>
      </c>
    </row>
    <row r="43" spans="2:15988" s="3" customFormat="1" ht="13.5" x14ac:dyDescent="0.2">
      <c r="B43" s="23" t="s">
        <v>34</v>
      </c>
      <c r="C43" s="3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5"/>
      <c r="O43" s="36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7"/>
      <c r="AA43" s="33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5"/>
      <c r="AM43" s="36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7"/>
      <c r="AY43" s="33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5"/>
      <c r="BK43" s="36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7"/>
      <c r="BW43" s="33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5"/>
      <c r="CI43" s="36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7"/>
      <c r="CU43" s="33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5"/>
      <c r="DG43" s="36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7"/>
      <c r="DS43" s="33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5"/>
      <c r="EE43" s="36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7"/>
      <c r="EQ43" s="33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5"/>
      <c r="FC43" s="36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5"/>
      <c r="FO43" s="51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7"/>
      <c r="GA43" s="33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7"/>
      <c r="GM43" s="33"/>
      <c r="GN43" s="68"/>
      <c r="GO43" s="34"/>
      <c r="GP43" s="34"/>
      <c r="GQ43" s="34"/>
      <c r="GR43" s="34"/>
      <c r="GS43" s="34"/>
      <c r="GT43" s="34"/>
      <c r="GU43" s="25"/>
      <c r="GV43" s="34"/>
      <c r="GW43" s="34"/>
      <c r="GX43" s="37"/>
      <c r="GY43" s="33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7"/>
      <c r="HW43" s="33"/>
      <c r="HX43" s="34"/>
      <c r="HY43" s="34"/>
      <c r="HZ43" s="34"/>
      <c r="IA43" s="34"/>
      <c r="IB43" s="34"/>
      <c r="IC43" s="34"/>
      <c r="ID43" s="34">
        <v>1</v>
      </c>
      <c r="IE43" s="34"/>
      <c r="IF43" s="34" t="s">
        <v>36</v>
      </c>
      <c r="IG43" s="34"/>
      <c r="IH43" s="37"/>
      <c r="II43" s="34">
        <v>0.2</v>
      </c>
      <c r="IJ43" s="34" t="s">
        <v>36</v>
      </c>
      <c r="IK43" s="34" t="s">
        <v>36</v>
      </c>
      <c r="IL43" s="34" t="s">
        <v>36</v>
      </c>
      <c r="IM43" s="34" t="s">
        <v>36</v>
      </c>
      <c r="IN43" s="34">
        <v>0</v>
      </c>
      <c r="IO43" s="34" t="s">
        <v>36</v>
      </c>
      <c r="IP43" s="34" t="s">
        <v>36</v>
      </c>
      <c r="IQ43" s="34" t="s">
        <v>36</v>
      </c>
      <c r="IR43" s="34" t="s">
        <v>36</v>
      </c>
      <c r="IS43" s="34" t="s">
        <v>36</v>
      </c>
      <c r="IT43" s="34" t="s">
        <v>36</v>
      </c>
      <c r="IU43" s="34">
        <v>0</v>
      </c>
      <c r="IV43" s="34">
        <v>0.2</v>
      </c>
      <c r="IW43" s="34" t="s">
        <v>36</v>
      </c>
      <c r="IX43" s="34" t="s">
        <v>36</v>
      </c>
      <c r="IY43" s="34" t="s">
        <v>36</v>
      </c>
      <c r="IZ43" s="34" t="s">
        <v>36</v>
      </c>
      <c r="JA43" s="34" t="s">
        <v>36</v>
      </c>
      <c r="JB43" s="34" t="s">
        <v>36</v>
      </c>
      <c r="JC43" s="34" t="s">
        <v>36</v>
      </c>
      <c r="JD43" s="34">
        <v>1</v>
      </c>
      <c r="JE43" s="34">
        <v>0.2</v>
      </c>
      <c r="JF43" s="34" t="s">
        <v>36</v>
      </c>
      <c r="JG43" s="34" t="s">
        <v>36</v>
      </c>
      <c r="JH43" s="34" t="s">
        <v>36</v>
      </c>
    </row>
    <row r="44" spans="2:15988" s="3" customFormat="1" ht="13.5" x14ac:dyDescent="0.2">
      <c r="B44" s="23" t="s">
        <v>2</v>
      </c>
      <c r="C44" s="33"/>
      <c r="D44" s="34"/>
      <c r="E44" s="34"/>
      <c r="F44" s="34"/>
      <c r="G44" s="34"/>
      <c r="H44" s="34"/>
      <c r="I44" s="34">
        <v>2.8000000000000001E-2</v>
      </c>
      <c r="J44" s="34"/>
      <c r="K44" s="34">
        <v>24.4</v>
      </c>
      <c r="L44" s="34">
        <v>74.400000000000006</v>
      </c>
      <c r="M44" s="34"/>
      <c r="N44" s="35"/>
      <c r="O44" s="36"/>
      <c r="P44" s="34"/>
      <c r="Q44" s="34"/>
      <c r="R44" s="34">
        <v>22.5</v>
      </c>
      <c r="S44" s="34">
        <v>47.5</v>
      </c>
      <c r="T44" s="34">
        <v>22.5</v>
      </c>
      <c r="U44" s="34">
        <v>22.5</v>
      </c>
      <c r="V44" s="34"/>
      <c r="W44" s="34">
        <v>7.0000000000000001E-3</v>
      </c>
      <c r="X44" s="34">
        <v>22.509</v>
      </c>
      <c r="Y44" s="34">
        <v>75</v>
      </c>
      <c r="Z44" s="37">
        <v>50.002000000000002</v>
      </c>
      <c r="AA44" s="33"/>
      <c r="AB44" s="34"/>
      <c r="AC44" s="34">
        <v>2E-3</v>
      </c>
      <c r="AD44" s="34"/>
      <c r="AE44" s="34"/>
      <c r="AF44" s="34"/>
      <c r="AG44" s="34"/>
      <c r="AH44" s="34">
        <v>18.626000000000001</v>
      </c>
      <c r="AI44" s="34"/>
      <c r="AJ44" s="34"/>
      <c r="AK44" s="34">
        <v>11.851000000000001</v>
      </c>
      <c r="AL44" s="35">
        <v>9.7780000000000005</v>
      </c>
      <c r="AM44" s="36">
        <v>19.248999999999999</v>
      </c>
      <c r="AN44" s="34"/>
      <c r="AO44" s="34">
        <v>21.513999999999999</v>
      </c>
      <c r="AP44" s="34"/>
      <c r="AQ44" s="34">
        <v>21.989000000000001</v>
      </c>
      <c r="AR44" s="34"/>
      <c r="AS44" s="34">
        <v>19.670000000000002</v>
      </c>
      <c r="AT44" s="34"/>
      <c r="AU44" s="34"/>
      <c r="AV44" s="34">
        <v>19.786000000000001</v>
      </c>
      <c r="AW44" s="34">
        <v>8.0000000000000004E-4</v>
      </c>
      <c r="AX44" s="37">
        <v>17.891999999999999</v>
      </c>
      <c r="AY44" s="33"/>
      <c r="AZ44" s="34">
        <v>18.907</v>
      </c>
      <c r="BA44" s="34"/>
      <c r="BB44" s="34">
        <v>17.841999999999999</v>
      </c>
      <c r="BC44" s="34">
        <v>21.844999999999999</v>
      </c>
      <c r="BD44" s="34"/>
      <c r="BE44" s="34">
        <v>20.779</v>
      </c>
      <c r="BF44" s="34"/>
      <c r="BG44" s="34"/>
      <c r="BH44" s="34">
        <v>2.1240000000000001</v>
      </c>
      <c r="BI44" s="34"/>
      <c r="BJ44" s="35"/>
      <c r="BK44" s="36"/>
      <c r="BL44" s="34"/>
      <c r="BM44" s="34"/>
      <c r="BN44" s="34"/>
      <c r="BO44" s="34">
        <v>2.5000000000000001E-2</v>
      </c>
      <c r="BP44" s="34"/>
      <c r="BQ44" s="34"/>
      <c r="BR44" s="34"/>
      <c r="BS44" s="34"/>
      <c r="BT44" s="34"/>
      <c r="BU44" s="34"/>
      <c r="BV44" s="37"/>
      <c r="BW44" s="33"/>
      <c r="BX44" s="34"/>
      <c r="BY44" s="34"/>
      <c r="BZ44" s="34"/>
      <c r="CA44" s="34"/>
      <c r="CB44" s="34">
        <v>2.7E-2</v>
      </c>
      <c r="CC44" s="34"/>
      <c r="CD44" s="34"/>
      <c r="CE44" s="34"/>
      <c r="CF44" s="34"/>
      <c r="CG44" s="34"/>
      <c r="CH44" s="35">
        <v>2E-3</v>
      </c>
      <c r="CI44" s="36">
        <v>6.1200000000000004E-2</v>
      </c>
      <c r="CJ44" s="34"/>
      <c r="CK44" s="34"/>
      <c r="CL44" s="34"/>
      <c r="CM44" s="34"/>
      <c r="CN44" s="34"/>
      <c r="CO44" s="34">
        <v>0.22359999999999999</v>
      </c>
      <c r="CP44" s="34"/>
      <c r="CQ44" s="34"/>
      <c r="CR44" s="34"/>
      <c r="CS44" s="34"/>
      <c r="CT44" s="37"/>
      <c r="CU44" s="33">
        <v>8.7599999999999997E-2</v>
      </c>
      <c r="CV44" s="34">
        <v>1E-3</v>
      </c>
      <c r="CW44" s="34"/>
      <c r="CX44" s="34"/>
      <c r="CY44" s="34"/>
      <c r="CZ44" s="34"/>
      <c r="DA44" s="34"/>
      <c r="DB44" s="34"/>
      <c r="DC44" s="34"/>
      <c r="DD44" s="34"/>
      <c r="DE44" s="34"/>
      <c r="DF44" s="35"/>
      <c r="DG44" s="36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7"/>
      <c r="DS44" s="33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5"/>
      <c r="EE44" s="36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7"/>
      <c r="EQ44" s="33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5"/>
      <c r="FC44" s="36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5"/>
      <c r="FO44" s="51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7"/>
      <c r="GA44" s="33"/>
      <c r="GB44" s="34"/>
      <c r="GC44" s="34"/>
      <c r="GD44" s="34"/>
      <c r="GE44" s="34"/>
      <c r="GF44" s="34"/>
      <c r="GG44" s="34"/>
      <c r="GH44" s="34"/>
      <c r="GI44" s="34"/>
      <c r="GJ44" s="34"/>
      <c r="GK44" s="34">
        <v>1.2699999809265099</v>
      </c>
      <c r="GL44" s="37">
        <v>5.9459999084472699E-2</v>
      </c>
      <c r="GM44" s="33"/>
      <c r="GN44" s="68"/>
      <c r="GO44" s="25"/>
      <c r="GP44" s="25"/>
      <c r="GQ44" s="25"/>
      <c r="GR44" s="25"/>
      <c r="GS44" s="25"/>
      <c r="GT44" s="25"/>
      <c r="GU44" s="25"/>
      <c r="GV44" s="34"/>
      <c r="GW44" s="25"/>
      <c r="GX44" s="37"/>
      <c r="GY44" s="33"/>
      <c r="GZ44" s="34"/>
      <c r="HA44" s="34"/>
      <c r="HB44" s="34"/>
      <c r="HC44" s="34"/>
      <c r="HD44" s="34"/>
      <c r="HE44" s="34"/>
      <c r="HF44" s="34"/>
      <c r="HG44" s="34"/>
      <c r="HH44" s="34">
        <v>3.24</v>
      </c>
      <c r="HI44" s="34"/>
      <c r="HJ44" s="34">
        <v>28</v>
      </c>
      <c r="HK44" s="34"/>
      <c r="HL44" s="34"/>
      <c r="HM44" s="34"/>
      <c r="HN44" s="34"/>
      <c r="HO44" s="34"/>
      <c r="HP44" s="34"/>
      <c r="HQ44" s="34"/>
      <c r="HR44" s="34">
        <v>7.5000000000000002E-4</v>
      </c>
      <c r="HS44" s="34"/>
      <c r="HT44" s="34"/>
      <c r="HU44" s="34"/>
      <c r="HV44" s="37"/>
      <c r="HW44" s="33">
        <v>6.6528</v>
      </c>
      <c r="HX44" s="34">
        <v>13.3056</v>
      </c>
      <c r="HY44" s="34">
        <v>48.787199999999999</v>
      </c>
      <c r="HZ44" s="34">
        <v>7.0991999999999997</v>
      </c>
      <c r="IA44" s="34">
        <v>30.657599999999999</v>
      </c>
      <c r="IB44" s="34">
        <v>39.907199999999996</v>
      </c>
      <c r="IC44" s="34">
        <v>11.34</v>
      </c>
      <c r="ID44" s="34">
        <v>22.175999999999998</v>
      </c>
      <c r="IE44" s="34">
        <v>58.776000000000003</v>
      </c>
      <c r="IF44" s="34">
        <v>2.2176</v>
      </c>
      <c r="IG44" s="34"/>
      <c r="IH44" s="37"/>
      <c r="II44" s="34"/>
      <c r="IJ44" s="34">
        <v>44.231999999999999</v>
      </c>
      <c r="IK44" s="34">
        <v>23.795999999999999</v>
      </c>
      <c r="IL44" s="34">
        <v>51.052800000000005</v>
      </c>
      <c r="IM44" s="34">
        <v>40.427999999999997</v>
      </c>
      <c r="IN44" s="34">
        <v>54.933599999999998</v>
      </c>
      <c r="IO44" s="34">
        <v>0</v>
      </c>
      <c r="IP44" s="34">
        <v>147.58079999999998</v>
      </c>
      <c r="IQ44" s="34">
        <v>29.9376</v>
      </c>
      <c r="IR44" s="34">
        <v>50.011199999999995</v>
      </c>
      <c r="IS44" s="34">
        <v>11.087999999999999</v>
      </c>
      <c r="IT44" s="34">
        <v>0</v>
      </c>
      <c r="IU44" s="34">
        <v>0</v>
      </c>
      <c r="IV44" s="34">
        <v>56</v>
      </c>
      <c r="IW44" s="34">
        <v>163.512</v>
      </c>
      <c r="IX44" s="34">
        <v>56</v>
      </c>
      <c r="IY44" s="34">
        <v>224</v>
      </c>
      <c r="IZ44" s="34">
        <v>532</v>
      </c>
      <c r="JA44" s="34">
        <v>517</v>
      </c>
      <c r="JB44" s="34">
        <v>140</v>
      </c>
      <c r="JC44" s="34" t="s">
        <v>36</v>
      </c>
      <c r="JD44" s="34" t="s">
        <v>36</v>
      </c>
      <c r="JE44" s="34" t="s">
        <v>36</v>
      </c>
      <c r="JF44" s="34" t="s">
        <v>36</v>
      </c>
      <c r="JG44" s="34" t="s">
        <v>36</v>
      </c>
      <c r="JH44" s="34" t="s">
        <v>36</v>
      </c>
    </row>
    <row r="45" spans="2:15988" s="3" customFormat="1" ht="13.5" x14ac:dyDescent="0.2">
      <c r="B45" s="23" t="s">
        <v>17</v>
      </c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5"/>
      <c r="O45" s="36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7"/>
      <c r="AA45" s="33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5"/>
      <c r="AM45" s="36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7"/>
      <c r="AY45" s="33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5"/>
      <c r="BK45" s="36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7"/>
      <c r="BW45" s="33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5"/>
      <c r="CI45" s="36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7"/>
      <c r="CU45" s="33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5"/>
      <c r="DG45" s="36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7"/>
      <c r="DS45" s="33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5"/>
      <c r="EE45" s="36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7"/>
      <c r="EQ45" s="33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5"/>
      <c r="FC45" s="36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5"/>
      <c r="FO45" s="51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7"/>
      <c r="GA45" s="33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7"/>
      <c r="GM45" s="33"/>
      <c r="GN45" s="68"/>
      <c r="GO45" s="25"/>
      <c r="GP45" s="25"/>
      <c r="GQ45" s="25"/>
      <c r="GR45" s="25"/>
      <c r="GS45" s="25"/>
      <c r="GT45" s="25"/>
      <c r="GU45" s="25"/>
      <c r="GV45" s="34"/>
      <c r="GW45" s="25"/>
      <c r="GX45" s="37"/>
      <c r="GY45" s="33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7"/>
      <c r="HW45" s="33"/>
      <c r="HX45" s="34"/>
      <c r="HY45" s="34"/>
      <c r="HZ45" s="34"/>
      <c r="IA45" s="34"/>
      <c r="IB45" s="34"/>
      <c r="IC45" s="34"/>
      <c r="ID45" s="34"/>
      <c r="IE45" s="34"/>
      <c r="IF45" s="34" t="s">
        <v>36</v>
      </c>
      <c r="IG45" s="34"/>
      <c r="IH45" s="37"/>
      <c r="II45" s="34"/>
      <c r="IJ45" s="34" t="s">
        <v>36</v>
      </c>
      <c r="IK45" s="34" t="s">
        <v>36</v>
      </c>
      <c r="IL45" s="34" t="s">
        <v>36</v>
      </c>
      <c r="IM45" s="34" t="s">
        <v>36</v>
      </c>
      <c r="IN45" s="34" t="s">
        <v>36</v>
      </c>
      <c r="IO45" s="34" t="s">
        <v>36</v>
      </c>
      <c r="IP45" s="34" t="s">
        <v>36</v>
      </c>
      <c r="IQ45" s="34" t="s">
        <v>36</v>
      </c>
      <c r="IR45" s="34" t="s">
        <v>36</v>
      </c>
      <c r="IS45" s="34" t="s">
        <v>36</v>
      </c>
      <c r="IT45" s="34" t="s">
        <v>36</v>
      </c>
      <c r="IU45" s="34" t="s">
        <v>36</v>
      </c>
      <c r="IV45" s="34" t="s">
        <v>36</v>
      </c>
      <c r="IW45" s="34" t="s">
        <v>36</v>
      </c>
      <c r="IX45" s="34" t="s">
        <v>36</v>
      </c>
      <c r="IY45" s="34" t="s">
        <v>36</v>
      </c>
      <c r="IZ45" s="34" t="s">
        <v>36</v>
      </c>
      <c r="JA45" s="34" t="s">
        <v>36</v>
      </c>
      <c r="JB45" s="34" t="s">
        <v>36</v>
      </c>
      <c r="JC45" s="34" t="s">
        <v>36</v>
      </c>
      <c r="JD45" s="34" t="s">
        <v>36</v>
      </c>
      <c r="JE45" s="34" t="s">
        <v>36</v>
      </c>
      <c r="JF45" s="34" t="s">
        <v>36</v>
      </c>
      <c r="JG45" s="34" t="s">
        <v>36</v>
      </c>
      <c r="JH45" s="34" t="s">
        <v>36</v>
      </c>
    </row>
    <row r="46" spans="2:15988" s="3" customFormat="1" ht="13.5" x14ac:dyDescent="0.2">
      <c r="B46" s="23" t="s">
        <v>3</v>
      </c>
      <c r="C46" s="33"/>
      <c r="D46" s="34">
        <v>0.154</v>
      </c>
      <c r="E46" s="34">
        <v>5.8970000000000002</v>
      </c>
      <c r="F46" s="34"/>
      <c r="G46" s="34"/>
      <c r="H46" s="34"/>
      <c r="I46" s="34"/>
      <c r="J46" s="34">
        <v>2E-3</v>
      </c>
      <c r="K46" s="34">
        <v>1E-3</v>
      </c>
      <c r="L46" s="34">
        <v>2.9000000000000001E-2</v>
      </c>
      <c r="M46" s="34"/>
      <c r="N46" s="35"/>
      <c r="O46" s="36"/>
      <c r="P46" s="34">
        <v>1E-3</v>
      </c>
      <c r="Q46" s="34"/>
      <c r="R46" s="34">
        <v>1.524</v>
      </c>
      <c r="S46" s="34"/>
      <c r="T46" s="34"/>
      <c r="U46" s="34"/>
      <c r="V46" s="34"/>
      <c r="W46" s="34"/>
      <c r="X46" s="34"/>
      <c r="Y46" s="34"/>
      <c r="Z46" s="37">
        <v>0.68200000000000005</v>
      </c>
      <c r="AA46" s="33"/>
      <c r="AB46" s="34"/>
      <c r="AC46" s="34"/>
      <c r="AD46" s="34"/>
      <c r="AE46" s="34"/>
      <c r="AF46" s="34">
        <v>3.0000000000000001E-3</v>
      </c>
      <c r="AG46" s="34">
        <v>15.012</v>
      </c>
      <c r="AH46" s="34"/>
      <c r="AI46" s="34">
        <v>0.61099999999999999</v>
      </c>
      <c r="AJ46" s="34"/>
      <c r="AK46" s="34">
        <v>1.2E-2</v>
      </c>
      <c r="AL46" s="35"/>
      <c r="AM46" s="36">
        <v>0.88</v>
      </c>
      <c r="AN46" s="34"/>
      <c r="AO46" s="34">
        <v>2.0329999999999999</v>
      </c>
      <c r="AP46" s="34">
        <v>4.2060000000000004</v>
      </c>
      <c r="AQ46" s="34">
        <v>0.58200000000000007</v>
      </c>
      <c r="AR46" s="34">
        <v>0.95299999999999996</v>
      </c>
      <c r="AS46" s="34">
        <v>7.9980000000000002</v>
      </c>
      <c r="AT46" s="34"/>
      <c r="AU46" s="34">
        <v>7.4429999999999996</v>
      </c>
      <c r="AV46" s="34">
        <v>2.786</v>
      </c>
      <c r="AW46" s="34">
        <v>2.7390000000000003</v>
      </c>
      <c r="AX46" s="37"/>
      <c r="AY46" s="33">
        <v>2.234</v>
      </c>
      <c r="AZ46" s="34">
        <v>0.76600000000000001</v>
      </c>
      <c r="BA46" s="34">
        <v>2.4300000000000002</v>
      </c>
      <c r="BB46" s="34">
        <v>3.0990000000000002</v>
      </c>
      <c r="BC46" s="34">
        <v>7.0000000000000001E-3</v>
      </c>
      <c r="BD46" s="34"/>
      <c r="BE46" s="34">
        <v>2.7290000000000001</v>
      </c>
      <c r="BF46" s="34">
        <v>0.2</v>
      </c>
      <c r="BG46" s="34">
        <v>1E-3</v>
      </c>
      <c r="BH46" s="34"/>
      <c r="BI46" s="34">
        <v>1.145</v>
      </c>
      <c r="BJ46" s="35"/>
      <c r="BK46" s="36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7"/>
      <c r="BW46" s="33"/>
      <c r="BX46" s="34"/>
      <c r="BY46" s="34">
        <v>7.56</v>
      </c>
      <c r="BZ46" s="34"/>
      <c r="CA46" s="34"/>
      <c r="CB46" s="34"/>
      <c r="CC46" s="34"/>
      <c r="CD46" s="34">
        <v>1E-3</v>
      </c>
      <c r="CE46" s="34"/>
      <c r="CF46" s="34"/>
      <c r="CG46" s="34"/>
      <c r="CH46" s="35"/>
      <c r="CI46" s="36"/>
      <c r="CJ46" s="34"/>
      <c r="CK46" s="34">
        <v>3.5E-4</v>
      </c>
      <c r="CL46" s="34"/>
      <c r="CM46" s="34"/>
      <c r="CN46" s="34"/>
      <c r="CO46" s="34"/>
      <c r="CP46" s="34">
        <v>2.1999999999999997E-3</v>
      </c>
      <c r="CQ46" s="34"/>
      <c r="CR46" s="34"/>
      <c r="CS46" s="34"/>
      <c r="CT46" s="37"/>
      <c r="CU46" s="33"/>
      <c r="CV46" s="34"/>
      <c r="CW46" s="34"/>
      <c r="CX46" s="34"/>
      <c r="CY46" s="34"/>
      <c r="CZ46" s="34">
        <v>8.0000000000000004E-4</v>
      </c>
      <c r="DA46" s="34"/>
      <c r="DB46" s="34">
        <v>1.515E-2</v>
      </c>
      <c r="DC46" s="34"/>
      <c r="DD46" s="34"/>
      <c r="DE46" s="34"/>
      <c r="DF46" s="35"/>
      <c r="DG46" s="36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7"/>
      <c r="DS46" s="33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5"/>
      <c r="EE46" s="36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7"/>
      <c r="EQ46" s="33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5"/>
      <c r="FC46" s="36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5"/>
      <c r="FO46" s="51">
        <v>16.9344</v>
      </c>
      <c r="FP46" s="34"/>
      <c r="FQ46" s="34"/>
      <c r="FR46" s="34"/>
      <c r="FS46" s="34"/>
      <c r="FT46" s="34"/>
      <c r="FU46" s="34">
        <v>0.12003999999999999</v>
      </c>
      <c r="FV46" s="34"/>
      <c r="FW46" s="34"/>
      <c r="FX46" s="34"/>
      <c r="FY46" s="34"/>
      <c r="FZ46" s="37"/>
      <c r="GA46" s="33">
        <v>0.20399999999999999</v>
      </c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7"/>
      <c r="GM46" s="33"/>
      <c r="GN46" s="68"/>
      <c r="GO46" s="25"/>
      <c r="GP46" s="25"/>
      <c r="GQ46" s="25"/>
      <c r="GR46" s="25"/>
      <c r="GS46" s="25"/>
      <c r="GT46" s="25"/>
      <c r="GU46" s="25"/>
      <c r="GV46" s="34"/>
      <c r="GW46" s="25"/>
      <c r="GX46" s="37"/>
      <c r="GY46" s="33"/>
      <c r="GZ46" s="34"/>
      <c r="HA46" s="34"/>
      <c r="HB46" s="34"/>
      <c r="HC46" s="34"/>
      <c r="HD46" s="34"/>
      <c r="HE46" s="34"/>
      <c r="HF46" s="34"/>
      <c r="HG46" s="34"/>
      <c r="HH46" s="34">
        <v>3.4944000000000002</v>
      </c>
      <c r="HI46" s="34"/>
      <c r="HJ46" s="34"/>
      <c r="HK46" s="34">
        <v>17.541</v>
      </c>
      <c r="HL46" s="34"/>
      <c r="HM46" s="34"/>
      <c r="HN46" s="34"/>
      <c r="HO46" s="34"/>
      <c r="HP46" s="34"/>
      <c r="HQ46" s="34"/>
      <c r="HR46" s="34">
        <v>14.0745</v>
      </c>
      <c r="HS46" s="34"/>
      <c r="HT46" s="34">
        <v>7.6029999999999998</v>
      </c>
      <c r="HU46" s="34"/>
      <c r="HV46" s="37"/>
      <c r="HW46" s="33">
        <v>5.069</v>
      </c>
      <c r="HX46" s="34"/>
      <c r="HY46" s="34"/>
      <c r="HZ46" s="34"/>
      <c r="IA46" s="34"/>
      <c r="IB46" s="34"/>
      <c r="IC46" s="34">
        <v>16.473599999999998</v>
      </c>
      <c r="ID46" s="34"/>
      <c r="IE46" s="34">
        <v>17.252800000000001</v>
      </c>
      <c r="IF46" s="34" t="s">
        <v>36</v>
      </c>
      <c r="IG46" s="34"/>
      <c r="IH46" s="37"/>
      <c r="II46" s="34"/>
      <c r="IJ46" s="34" t="s">
        <v>36</v>
      </c>
      <c r="IK46" s="34" t="s">
        <v>36</v>
      </c>
      <c r="IL46" s="34" t="s">
        <v>36</v>
      </c>
      <c r="IM46" s="34" t="s">
        <v>36</v>
      </c>
      <c r="IN46" s="34" t="s">
        <v>36</v>
      </c>
      <c r="IO46" s="34" t="s">
        <v>36</v>
      </c>
      <c r="IP46" s="34" t="s">
        <v>36</v>
      </c>
      <c r="IQ46" s="34">
        <v>0</v>
      </c>
      <c r="IR46" s="34">
        <v>0</v>
      </c>
      <c r="IS46" s="34" t="s">
        <v>36</v>
      </c>
      <c r="IT46" s="34" t="s">
        <v>36</v>
      </c>
      <c r="IU46" s="34" t="s">
        <v>36</v>
      </c>
      <c r="IV46" s="34" t="s">
        <v>36</v>
      </c>
      <c r="IW46" s="34">
        <v>0</v>
      </c>
      <c r="IX46" s="34">
        <v>6.4332000000000003</v>
      </c>
      <c r="IY46" s="34" t="s">
        <v>36</v>
      </c>
      <c r="IZ46" s="34" t="s">
        <v>36</v>
      </c>
      <c r="JA46" s="34" t="s">
        <v>36</v>
      </c>
      <c r="JB46" s="34" t="s">
        <v>36</v>
      </c>
      <c r="JC46" s="34">
        <v>25.2</v>
      </c>
      <c r="JD46" s="34" t="s">
        <v>36</v>
      </c>
      <c r="JE46" s="34" t="s">
        <v>36</v>
      </c>
      <c r="JF46" s="34" t="s">
        <v>36</v>
      </c>
      <c r="JG46" s="34">
        <v>7.8355200000000007</v>
      </c>
      <c r="JH46" s="34" t="s">
        <v>36</v>
      </c>
    </row>
    <row r="47" spans="2:15988" s="3" customFormat="1" ht="13.5" x14ac:dyDescent="0.2">
      <c r="B47" s="23" t="s">
        <v>4</v>
      </c>
      <c r="C47" s="33">
        <v>300.03199999999998</v>
      </c>
      <c r="D47" s="34">
        <v>98.555999999999997</v>
      </c>
      <c r="E47" s="34">
        <v>38.183</v>
      </c>
      <c r="F47" s="34">
        <v>18.707999999999998</v>
      </c>
      <c r="G47" s="34">
        <v>6.0000000000000001E-3</v>
      </c>
      <c r="H47" s="34">
        <v>36.975999999999999</v>
      </c>
      <c r="I47" s="34">
        <v>13.544</v>
      </c>
      <c r="J47" s="34">
        <v>89.012</v>
      </c>
      <c r="K47" s="34">
        <v>11.962999999999997</v>
      </c>
      <c r="L47" s="34"/>
      <c r="M47" s="34">
        <v>52.965000000000003</v>
      </c>
      <c r="N47" s="35">
        <v>15.627000000000001</v>
      </c>
      <c r="O47" s="36">
        <v>12.565999999999999</v>
      </c>
      <c r="P47" s="34">
        <v>42.486000000000004</v>
      </c>
      <c r="Q47" s="34">
        <v>6.0000000000000001E-3</v>
      </c>
      <c r="R47" s="34">
        <v>15.664</v>
      </c>
      <c r="S47" s="34"/>
      <c r="T47" s="34">
        <v>4.4999999999999998E-2</v>
      </c>
      <c r="U47" s="34">
        <v>7.0000000000000001E-3</v>
      </c>
      <c r="V47" s="34"/>
      <c r="W47" s="34"/>
      <c r="X47" s="34">
        <v>55.901000000000003</v>
      </c>
      <c r="Y47" s="34">
        <v>12.901999999999999</v>
      </c>
      <c r="Z47" s="37">
        <v>54.125999999999998</v>
      </c>
      <c r="AA47" s="33">
        <v>30.124000000000002</v>
      </c>
      <c r="AB47" s="34">
        <v>27.390999999999998</v>
      </c>
      <c r="AC47" s="34">
        <v>15.335000000000001</v>
      </c>
      <c r="AD47" s="34">
        <v>14.72</v>
      </c>
      <c r="AE47" s="34"/>
      <c r="AF47" s="34">
        <v>0.27700000000000002</v>
      </c>
      <c r="AG47" s="34">
        <v>12.452999999999999</v>
      </c>
      <c r="AH47" s="34">
        <v>16.774999999999999</v>
      </c>
      <c r="AI47" s="34">
        <v>59.455999999999996</v>
      </c>
      <c r="AJ47" s="34"/>
      <c r="AK47" s="34">
        <v>26.996000000000002</v>
      </c>
      <c r="AL47" s="35">
        <v>89.82</v>
      </c>
      <c r="AM47" s="36">
        <v>0.316</v>
      </c>
      <c r="AN47" s="34">
        <v>24.084000000000003</v>
      </c>
      <c r="AO47" s="34">
        <v>28.779</v>
      </c>
      <c r="AP47" s="34">
        <v>6.1000000000000006E-2</v>
      </c>
      <c r="AQ47" s="34">
        <v>0.03</v>
      </c>
      <c r="AR47" s="34">
        <v>4.29</v>
      </c>
      <c r="AS47" s="34">
        <v>6.2E-2</v>
      </c>
      <c r="AT47" s="34">
        <v>10.443999999999997</v>
      </c>
      <c r="AU47" s="34">
        <v>47.247999999999998</v>
      </c>
      <c r="AV47" s="34">
        <v>41.653999999999996</v>
      </c>
      <c r="AW47" s="34">
        <v>2.879E-2</v>
      </c>
      <c r="AX47" s="37">
        <v>12.386000000000001</v>
      </c>
      <c r="AY47" s="33">
        <v>21.22</v>
      </c>
      <c r="AZ47" s="34">
        <v>13.01</v>
      </c>
      <c r="BA47" s="34"/>
      <c r="BB47" s="34">
        <v>27.21</v>
      </c>
      <c r="BC47" s="34">
        <v>12.839</v>
      </c>
      <c r="BD47" s="34">
        <v>11.837999999999999</v>
      </c>
      <c r="BE47" s="34">
        <v>0.154</v>
      </c>
      <c r="BF47" s="34">
        <v>7.4999999999999997E-2</v>
      </c>
      <c r="BG47" s="34"/>
      <c r="BH47" s="34">
        <v>31.655000000000001</v>
      </c>
      <c r="BI47" s="34">
        <v>11.991</v>
      </c>
      <c r="BJ47" s="35"/>
      <c r="BK47" s="36">
        <v>37.287000000000006</v>
      </c>
      <c r="BL47" s="34">
        <v>34.316000000000003</v>
      </c>
      <c r="BM47" s="34">
        <v>10.454000000000001</v>
      </c>
      <c r="BN47" s="34">
        <v>38.275999999999996</v>
      </c>
      <c r="BO47" s="34">
        <v>22.621000000000002</v>
      </c>
      <c r="BP47" s="34">
        <v>10.621</v>
      </c>
      <c r="BQ47" s="34">
        <v>25.375</v>
      </c>
      <c r="BR47" s="34">
        <v>33.372999999999998</v>
      </c>
      <c r="BS47" s="34">
        <v>13.9</v>
      </c>
      <c r="BT47" s="34">
        <v>13.369</v>
      </c>
      <c r="BU47" s="34">
        <v>9.0390000000000015</v>
      </c>
      <c r="BV47" s="37">
        <v>6.0000000000000001E-3</v>
      </c>
      <c r="BW47" s="33">
        <v>18.716000000000001</v>
      </c>
      <c r="BX47" s="34">
        <v>23.277000000000001</v>
      </c>
      <c r="BY47" s="34">
        <v>10.488999999999999</v>
      </c>
      <c r="BZ47" s="34">
        <v>11.435</v>
      </c>
      <c r="CA47" s="34">
        <v>12.317000000000002</v>
      </c>
      <c r="CB47" s="34">
        <v>11.478000000000002</v>
      </c>
      <c r="CC47" s="34">
        <v>2E-3</v>
      </c>
      <c r="CD47" s="34">
        <v>23.553999999999998</v>
      </c>
      <c r="CE47" s="34"/>
      <c r="CF47" s="34">
        <v>6.3619999999999992</v>
      </c>
      <c r="CG47" s="34">
        <v>25.596</v>
      </c>
      <c r="CH47" s="35">
        <v>22.596</v>
      </c>
      <c r="CI47" s="36">
        <v>23.635380000000001</v>
      </c>
      <c r="CJ47" s="34">
        <v>19.457000000000001</v>
      </c>
      <c r="CK47" s="34">
        <v>16.928000000000001</v>
      </c>
      <c r="CL47" s="34">
        <v>10.48</v>
      </c>
      <c r="CM47" s="34">
        <v>0.02</v>
      </c>
      <c r="CN47" s="34">
        <v>14.827730000000001</v>
      </c>
      <c r="CO47" s="34">
        <v>38.689279999999997</v>
      </c>
      <c r="CP47" s="34">
        <v>11.342000000000001</v>
      </c>
      <c r="CQ47" s="34">
        <v>29.934419999999996</v>
      </c>
      <c r="CR47" s="34">
        <v>12.94035</v>
      </c>
      <c r="CS47" s="34">
        <v>27.888999999999999</v>
      </c>
      <c r="CT47" s="37">
        <v>5.5559999999999992</v>
      </c>
      <c r="CU47" s="33">
        <v>33.770419999999994</v>
      </c>
      <c r="CV47" s="34">
        <v>13.831</v>
      </c>
      <c r="CW47" s="34">
        <v>24.941199999999998</v>
      </c>
      <c r="CX47" s="34">
        <v>15.208</v>
      </c>
      <c r="CY47" s="34">
        <v>4.8839399999999999</v>
      </c>
      <c r="CZ47" s="34"/>
      <c r="DA47" s="34">
        <v>23.12724</v>
      </c>
      <c r="DB47" s="34">
        <v>11.075500000000002</v>
      </c>
      <c r="DC47" s="34">
        <v>4.9169999999999998</v>
      </c>
      <c r="DD47" s="34">
        <v>26.961469999999998</v>
      </c>
      <c r="DE47" s="34">
        <v>6.5554399999999999</v>
      </c>
      <c r="DF47" s="35">
        <v>44.920269999999995</v>
      </c>
      <c r="DG47" s="36">
        <v>17.889410000000002</v>
      </c>
      <c r="DH47" s="34">
        <v>6.6660000000000004</v>
      </c>
      <c r="DI47" s="34">
        <v>12.426</v>
      </c>
      <c r="DJ47" s="34">
        <v>10.54598</v>
      </c>
      <c r="DK47" s="34"/>
      <c r="DL47" s="34">
        <v>29.238860000000003</v>
      </c>
      <c r="DM47" s="34"/>
      <c r="DN47" s="34">
        <v>30.842880000000001</v>
      </c>
      <c r="DO47" s="34">
        <v>16.3598</v>
      </c>
      <c r="DP47" s="34">
        <v>16.272649999999999</v>
      </c>
      <c r="DQ47" s="34"/>
      <c r="DR47" s="37">
        <v>24.83</v>
      </c>
      <c r="DS47" s="33">
        <v>17.889410000000002</v>
      </c>
      <c r="DT47" s="34">
        <v>6.6660000000000004</v>
      </c>
      <c r="DU47" s="34">
        <v>12.426</v>
      </c>
      <c r="DV47" s="34">
        <v>10.54598</v>
      </c>
      <c r="DW47" s="34"/>
      <c r="DX47" s="34">
        <v>29.238860000000003</v>
      </c>
      <c r="DY47" s="34"/>
      <c r="DZ47" s="34">
        <v>30.842880000000001</v>
      </c>
      <c r="EA47" s="34">
        <v>16.3598</v>
      </c>
      <c r="EB47" s="34">
        <v>16.272649999999999</v>
      </c>
      <c r="EC47" s="34"/>
      <c r="ED47" s="35">
        <v>24.83</v>
      </c>
      <c r="EE47" s="36">
        <v>15.74982</v>
      </c>
      <c r="EF47" s="34"/>
      <c r="EG47" s="34">
        <v>7.4480000000000004</v>
      </c>
      <c r="EH47" s="34">
        <v>5.8000000000000003E-2</v>
      </c>
      <c r="EI47" s="34"/>
      <c r="EJ47" s="34"/>
      <c r="EK47" s="34"/>
      <c r="EL47" s="34"/>
      <c r="EM47" s="34"/>
      <c r="EN47" s="34">
        <v>2.9500000000000004E-3</v>
      </c>
      <c r="EO47" s="34">
        <v>46.15</v>
      </c>
      <c r="EP47" s="37"/>
      <c r="EQ47" s="33">
        <v>32.25</v>
      </c>
      <c r="ER47" s="34"/>
      <c r="ES47" s="34">
        <v>0.21973000000000001</v>
      </c>
      <c r="ET47" s="34">
        <v>7.1079999999999997</v>
      </c>
      <c r="EU47" s="34"/>
      <c r="EV47" s="34"/>
      <c r="EW47" s="34"/>
      <c r="EX47" s="34">
        <v>12.0068</v>
      </c>
      <c r="EY47" s="34">
        <v>22.205660000000002</v>
      </c>
      <c r="EZ47" s="34"/>
      <c r="FA47" s="34">
        <v>16.5472</v>
      </c>
      <c r="FB47" s="35">
        <v>4.2599999999999999E-3</v>
      </c>
      <c r="FC47" s="36"/>
      <c r="FD47" s="34"/>
      <c r="FE47" s="34">
        <v>4.1439999999999998E-2</v>
      </c>
      <c r="FF47" s="34"/>
      <c r="FG47" s="34"/>
      <c r="FH47" s="34"/>
      <c r="FI47" s="34">
        <v>16.413</v>
      </c>
      <c r="FJ47" s="34"/>
      <c r="FK47" s="34"/>
      <c r="FL47" s="34">
        <v>17.079840000000001</v>
      </c>
      <c r="FM47" s="34">
        <v>16.211600000000001</v>
      </c>
      <c r="FN47" s="35"/>
      <c r="FO47" s="51"/>
      <c r="FP47" s="34">
        <v>13.633799999999999</v>
      </c>
      <c r="FQ47" s="34"/>
      <c r="FR47" s="34"/>
      <c r="FS47" s="34"/>
      <c r="FT47" s="34">
        <v>13.98</v>
      </c>
      <c r="FU47" s="34"/>
      <c r="FV47" s="34">
        <v>17.596799999999998</v>
      </c>
      <c r="FW47" s="34"/>
      <c r="FX47" s="34">
        <f>VLOOKUP(B47,'[1]Tablas 2016'!$A$64:$L$86,11,FALSE)</f>
        <v>16.914000000000001</v>
      </c>
      <c r="FY47" s="34"/>
      <c r="FZ47" s="37">
        <f>VLOOKUP(B47,'[1]Tablas 2016'!$A$62:$N$86,13,FALSE)</f>
        <v>16.9848</v>
      </c>
      <c r="GA47" s="33">
        <v>15.07325</v>
      </c>
      <c r="GB47" s="34"/>
      <c r="GC47" s="34">
        <v>16.552399999999999</v>
      </c>
      <c r="GD47" s="34"/>
      <c r="GE47" s="34"/>
      <c r="GF47" s="34"/>
      <c r="GG47" s="34"/>
      <c r="GH47" s="34"/>
      <c r="GI47" s="34"/>
      <c r="GJ47" s="34"/>
      <c r="GK47" s="34"/>
      <c r="GL47" s="37">
        <v>22.147699218749999</v>
      </c>
      <c r="GM47" s="33"/>
      <c r="GN47" s="68"/>
      <c r="GO47" s="25"/>
      <c r="GP47" s="25"/>
      <c r="GQ47" s="25"/>
      <c r="GR47" s="25"/>
      <c r="GS47" s="25"/>
      <c r="GT47" s="25"/>
      <c r="GU47" s="25"/>
      <c r="GV47" s="34"/>
      <c r="GW47" s="25"/>
      <c r="GX47" s="37"/>
      <c r="GY47" s="33">
        <v>15.473199999999999</v>
      </c>
      <c r="GZ47" s="34">
        <v>16.37472</v>
      </c>
      <c r="HA47" s="34">
        <v>15.167999999999999</v>
      </c>
      <c r="HB47" s="34"/>
      <c r="HC47" s="34">
        <v>31.437740000000002</v>
      </c>
      <c r="HD47" s="34">
        <v>9.9924999999999997</v>
      </c>
      <c r="HE47" s="34">
        <v>11.5467</v>
      </c>
      <c r="HF47" s="34">
        <v>21.933</v>
      </c>
      <c r="HG47" s="34">
        <v>11.105</v>
      </c>
      <c r="HH47" s="34">
        <v>18.599</v>
      </c>
      <c r="HI47" s="34">
        <v>20.307959999999998</v>
      </c>
      <c r="HJ47" s="34">
        <v>34.538820000000001</v>
      </c>
      <c r="HK47" s="34">
        <v>24.833419999999997</v>
      </c>
      <c r="HL47" s="34">
        <v>19.998000000000001</v>
      </c>
      <c r="HM47" s="34">
        <v>18.719379999999997</v>
      </c>
      <c r="HN47" s="34">
        <v>14.9856</v>
      </c>
      <c r="HO47" s="34"/>
      <c r="HP47" s="34">
        <v>18.282919999999997</v>
      </c>
      <c r="HQ47" s="34">
        <v>11.413619999999998</v>
      </c>
      <c r="HR47" s="34">
        <v>9.7638199999999991</v>
      </c>
      <c r="HS47" s="34">
        <v>9.4613999999999994</v>
      </c>
      <c r="HT47" s="34">
        <v>16.216799999999999</v>
      </c>
      <c r="HU47" s="34">
        <v>10.808440000000001</v>
      </c>
      <c r="HV47" s="37">
        <v>10.174440000000001</v>
      </c>
      <c r="HW47" s="33">
        <v>54.731479999999998</v>
      </c>
      <c r="HX47" s="34">
        <v>27.01934</v>
      </c>
      <c r="HY47" s="34">
        <v>16.84488</v>
      </c>
      <c r="HZ47" s="34">
        <v>20.101130000000001</v>
      </c>
      <c r="IA47" s="34"/>
      <c r="IB47" s="34"/>
      <c r="IC47" s="34">
        <v>25.840230000000002</v>
      </c>
      <c r="ID47" s="34">
        <v>16.974299999999999</v>
      </c>
      <c r="IE47" s="34">
        <v>16.949080000000002</v>
      </c>
      <c r="IF47" s="34">
        <v>55.094839999999998</v>
      </c>
      <c r="IG47" s="34">
        <v>9.518180000000001</v>
      </c>
      <c r="IH47" s="37">
        <v>20.476200000000002</v>
      </c>
      <c r="II47" s="34">
        <v>30.955030000000001</v>
      </c>
      <c r="IJ47" s="34">
        <v>29.607810000000001</v>
      </c>
      <c r="IK47" s="34">
        <v>8.8863799999999991</v>
      </c>
      <c r="IL47" s="34">
        <v>26.55462</v>
      </c>
      <c r="IM47" s="34">
        <v>9.2162000000000006</v>
      </c>
      <c r="IN47" s="34">
        <v>13.640330000000001</v>
      </c>
      <c r="IO47" s="34">
        <v>0</v>
      </c>
      <c r="IP47" s="34">
        <v>16.972660000000001</v>
      </c>
      <c r="IQ47" s="34">
        <v>27.637319999999999</v>
      </c>
      <c r="IR47" s="34">
        <v>8.748940000000001</v>
      </c>
      <c r="IS47" s="34">
        <v>28.168400000000002</v>
      </c>
      <c r="IT47" s="34">
        <v>49.279169999999993</v>
      </c>
      <c r="IU47" s="34">
        <v>11.742000000000001</v>
      </c>
      <c r="IV47" s="34">
        <v>30.377860000000002</v>
      </c>
      <c r="IW47" s="34">
        <v>174.2021</v>
      </c>
      <c r="IX47" s="34">
        <v>10.041600000000001</v>
      </c>
      <c r="IY47" s="34">
        <v>14.4664</v>
      </c>
      <c r="IZ47" s="34">
        <v>23.051469999999998</v>
      </c>
      <c r="JA47" s="34">
        <v>20</v>
      </c>
      <c r="JB47" s="34">
        <v>23.43027</v>
      </c>
      <c r="JC47" s="34">
        <v>6.0786000000000007</v>
      </c>
      <c r="JD47" s="34">
        <v>58.599919999999997</v>
      </c>
      <c r="JE47" s="34">
        <v>47.368540000000003</v>
      </c>
      <c r="JF47" s="34">
        <v>61.41919</v>
      </c>
      <c r="JG47" s="34" t="s">
        <v>36</v>
      </c>
      <c r="JH47" s="34">
        <v>24.640599999999999</v>
      </c>
    </row>
    <row r="48" spans="2:15988" s="3" customFormat="1" ht="13.5" x14ac:dyDescent="0.2">
      <c r="B48" s="23" t="s">
        <v>35</v>
      </c>
      <c r="C48" s="33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5"/>
      <c r="O48" s="36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7"/>
      <c r="AA48" s="33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5"/>
      <c r="AM48" s="36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7"/>
      <c r="AY48" s="33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5"/>
      <c r="BK48" s="36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7"/>
      <c r="BW48" s="33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5"/>
      <c r="CI48" s="36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7"/>
      <c r="CU48" s="33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5"/>
      <c r="DG48" s="36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7"/>
      <c r="DS48" s="33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5"/>
      <c r="EE48" s="36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7"/>
      <c r="EQ48" s="33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5"/>
      <c r="FC48" s="36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5"/>
      <c r="FO48" s="51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7"/>
      <c r="GA48" s="33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7"/>
      <c r="GM48" s="33"/>
      <c r="GN48" s="68"/>
      <c r="GO48" s="25"/>
      <c r="GP48" s="25"/>
      <c r="GQ48" s="25"/>
      <c r="GR48" s="25"/>
      <c r="GS48" s="25"/>
      <c r="GT48" s="25"/>
      <c r="GU48" s="25"/>
      <c r="GV48" s="34"/>
      <c r="GW48" s="25"/>
      <c r="GX48" s="37"/>
      <c r="GY48" s="33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7"/>
      <c r="HW48" s="33">
        <v>12.96</v>
      </c>
      <c r="HX48" s="34"/>
      <c r="HY48" s="34">
        <v>18</v>
      </c>
      <c r="HZ48" s="34"/>
      <c r="IA48" s="34">
        <v>16.130000000000003</v>
      </c>
      <c r="IB48" s="34"/>
      <c r="IC48" s="34"/>
      <c r="ID48" s="34"/>
      <c r="IE48" s="34"/>
      <c r="IF48" s="34" t="s">
        <v>36</v>
      </c>
      <c r="IG48" s="34"/>
      <c r="IH48" s="37">
        <v>7.22</v>
      </c>
      <c r="II48" s="34">
        <v>4.32</v>
      </c>
      <c r="IJ48" s="34"/>
      <c r="IK48" s="34">
        <v>11.34</v>
      </c>
      <c r="IL48" s="34">
        <v>11.34</v>
      </c>
      <c r="IM48" s="34">
        <v>0</v>
      </c>
      <c r="IN48" s="34">
        <v>7.56</v>
      </c>
      <c r="IO48" s="34" t="s">
        <v>36</v>
      </c>
      <c r="IP48" s="34" t="s">
        <v>36</v>
      </c>
      <c r="IQ48" s="34">
        <v>0</v>
      </c>
      <c r="IR48" s="34">
        <v>8</v>
      </c>
      <c r="IS48" s="34" t="s">
        <v>36</v>
      </c>
      <c r="IT48" s="34">
        <v>18.72</v>
      </c>
      <c r="IU48" s="34" t="s">
        <v>36</v>
      </c>
      <c r="IV48" s="34">
        <v>0</v>
      </c>
      <c r="IW48" s="34">
        <v>9.7680000000000003E-2</v>
      </c>
      <c r="IX48" s="34">
        <v>0</v>
      </c>
      <c r="IY48" s="34">
        <v>30.274999999999999</v>
      </c>
      <c r="IZ48" s="34">
        <v>6.1200099999999997</v>
      </c>
      <c r="JA48" s="34" t="s">
        <v>36</v>
      </c>
      <c r="JB48" s="34" t="s">
        <v>36</v>
      </c>
      <c r="JC48" s="34" t="s">
        <v>36</v>
      </c>
      <c r="JD48" s="34">
        <v>8</v>
      </c>
      <c r="JE48" s="34" t="s">
        <v>36</v>
      </c>
      <c r="JF48" s="34">
        <v>17.04</v>
      </c>
      <c r="JG48" s="34">
        <v>6.48</v>
      </c>
      <c r="JH48" s="34">
        <v>25.200009999999999</v>
      </c>
    </row>
    <row r="49" spans="2:268" s="3" customFormat="1" ht="13.5" x14ac:dyDescent="0.2">
      <c r="B49" s="23" t="s">
        <v>5</v>
      </c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5"/>
      <c r="O49" s="36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7"/>
      <c r="AA49" s="33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5"/>
      <c r="AM49" s="36">
        <v>34.414999999999999</v>
      </c>
      <c r="AN49" s="34">
        <v>26.216000000000001</v>
      </c>
      <c r="AO49" s="34">
        <v>39.887999999999998</v>
      </c>
      <c r="AP49" s="34">
        <v>49.613</v>
      </c>
      <c r="AQ49" s="34">
        <v>24.467000000000002</v>
      </c>
      <c r="AR49" s="34">
        <v>27.109000000000002</v>
      </c>
      <c r="AS49" s="34">
        <v>17.738999999999997</v>
      </c>
      <c r="AT49" s="34">
        <v>18.248999999999999</v>
      </c>
      <c r="AU49" s="34">
        <v>18.62</v>
      </c>
      <c r="AV49" s="34">
        <v>13.115</v>
      </c>
      <c r="AW49" s="34">
        <v>40.564999999999998</v>
      </c>
      <c r="AX49" s="37">
        <v>24.475000000000001</v>
      </c>
      <c r="AY49" s="33">
        <v>26.035999999999998</v>
      </c>
      <c r="AZ49" s="34">
        <v>20.756999999999998</v>
      </c>
      <c r="BA49" s="34">
        <v>69.436999999999998</v>
      </c>
      <c r="BB49" s="34">
        <v>28.053000000000004</v>
      </c>
      <c r="BC49" s="34">
        <v>45.15</v>
      </c>
      <c r="BD49" s="34">
        <v>28.376000000000001</v>
      </c>
      <c r="BE49" s="34">
        <v>45.76</v>
      </c>
      <c r="BF49" s="34">
        <v>32.039000000000001</v>
      </c>
      <c r="BG49" s="34">
        <v>63.779000000000003</v>
      </c>
      <c r="BH49" s="34">
        <v>78.931000000000012</v>
      </c>
      <c r="BI49" s="34">
        <v>126.99599999999998</v>
      </c>
      <c r="BJ49" s="35">
        <v>57.77</v>
      </c>
      <c r="BK49" s="36">
        <v>99.481000000000009</v>
      </c>
      <c r="BL49" s="34">
        <v>79.275000000000006</v>
      </c>
      <c r="BM49" s="34">
        <v>86.105000000000004</v>
      </c>
      <c r="BN49" s="34">
        <v>23.045999999999996</v>
      </c>
      <c r="BO49" s="34">
        <v>2.6009999999999995</v>
      </c>
      <c r="BP49" s="34">
        <v>56.632999999999996</v>
      </c>
      <c r="BQ49" s="34">
        <v>74.010000000000005</v>
      </c>
      <c r="BR49" s="34">
        <v>62.596999999999994</v>
      </c>
      <c r="BS49" s="34">
        <v>37.838999999999999</v>
      </c>
      <c r="BT49" s="34">
        <v>65.697000000000003</v>
      </c>
      <c r="BU49" s="34">
        <v>81.956999999999979</v>
      </c>
      <c r="BV49" s="37">
        <v>18.74417</v>
      </c>
      <c r="BW49" s="33">
        <v>75.665999999999997</v>
      </c>
      <c r="BX49" s="34">
        <v>98.546000000000006</v>
      </c>
      <c r="BY49" s="34">
        <v>69.85799999999999</v>
      </c>
      <c r="BZ49" s="34">
        <v>102.506</v>
      </c>
      <c r="CA49" s="34">
        <v>32.133000000000003</v>
      </c>
      <c r="CB49" s="34">
        <v>23.101000000000003</v>
      </c>
      <c r="CC49" s="34">
        <v>66.759</v>
      </c>
      <c r="CD49" s="34">
        <v>10.319000000000001</v>
      </c>
      <c r="CE49" s="34">
        <v>55.056999999999995</v>
      </c>
      <c r="CF49" s="34">
        <v>38.565999999999995</v>
      </c>
      <c r="CG49" s="34">
        <v>68.72</v>
      </c>
      <c r="CH49" s="35">
        <v>21.984000000000002</v>
      </c>
      <c r="CI49" s="36">
        <v>9.2353000000000023</v>
      </c>
      <c r="CJ49" s="34">
        <v>20.801469999999998</v>
      </c>
      <c r="CK49" s="34">
        <v>69.735199999999978</v>
      </c>
      <c r="CL49" s="34">
        <v>44.727319999999999</v>
      </c>
      <c r="CM49" s="34">
        <v>55.510999999999996</v>
      </c>
      <c r="CN49" s="34">
        <v>46.031509999999997</v>
      </c>
      <c r="CO49" s="34">
        <v>122.49997999999999</v>
      </c>
      <c r="CP49" s="34">
        <v>69.344379999999987</v>
      </c>
      <c r="CQ49" s="34">
        <v>116.73136</v>
      </c>
      <c r="CR49" s="34">
        <v>21.400709999999997</v>
      </c>
      <c r="CS49" s="34">
        <v>88.995699999999999</v>
      </c>
      <c r="CT49" s="37">
        <v>44.571780000000004</v>
      </c>
      <c r="CU49" s="33">
        <v>76.62530000000001</v>
      </c>
      <c r="CV49" s="34">
        <v>47.643639999999991</v>
      </c>
      <c r="CW49" s="34">
        <v>42.068849999999998</v>
      </c>
      <c r="CX49" s="34">
        <v>81.111800000000002</v>
      </c>
      <c r="CY49" s="34">
        <v>67.248800000000003</v>
      </c>
      <c r="CZ49" s="34">
        <v>136.79975999999999</v>
      </c>
      <c r="DA49" s="34">
        <v>196.73048</v>
      </c>
      <c r="DB49" s="34">
        <v>36.595890000000004</v>
      </c>
      <c r="DC49" s="34">
        <v>117.3467</v>
      </c>
      <c r="DD49" s="34">
        <v>101.77219999999998</v>
      </c>
      <c r="DE49" s="34">
        <v>92.925470000000004</v>
      </c>
      <c r="DF49" s="35">
        <v>64.469200000000001</v>
      </c>
      <c r="DG49" s="36">
        <v>28.206800000000001</v>
      </c>
      <c r="DH49" s="34">
        <v>101.205</v>
      </c>
      <c r="DI49" s="34">
        <v>138.42314999999999</v>
      </c>
      <c r="DJ49" s="34">
        <v>19.63025</v>
      </c>
      <c r="DK49" s="34">
        <v>76.036200000000008</v>
      </c>
      <c r="DL49" s="34">
        <v>33.294249999999998</v>
      </c>
      <c r="DM49" s="34">
        <v>114.91205999999998</v>
      </c>
      <c r="DN49" s="34">
        <v>121.06748</v>
      </c>
      <c r="DO49" s="34">
        <v>169.91596000000001</v>
      </c>
      <c r="DP49" s="34">
        <v>113.09599999999999</v>
      </c>
      <c r="DQ49" s="34">
        <v>33.375100000000003</v>
      </c>
      <c r="DR49" s="37">
        <v>193.44628</v>
      </c>
      <c r="DS49" s="33">
        <v>28.206800000000001</v>
      </c>
      <c r="DT49" s="34">
        <v>101.205</v>
      </c>
      <c r="DU49" s="34">
        <v>138.42314999999999</v>
      </c>
      <c r="DV49" s="34">
        <v>19.63025</v>
      </c>
      <c r="DW49" s="34">
        <v>76.036200000000008</v>
      </c>
      <c r="DX49" s="34">
        <v>33.294249999999998</v>
      </c>
      <c r="DY49" s="34">
        <v>114.91205999999998</v>
      </c>
      <c r="DZ49" s="34">
        <v>121.06748</v>
      </c>
      <c r="EA49" s="34">
        <v>169.91596000000001</v>
      </c>
      <c r="EB49" s="34">
        <v>113.09599999999999</v>
      </c>
      <c r="EC49" s="34">
        <v>33.375100000000003</v>
      </c>
      <c r="ED49" s="35">
        <v>193.44628</v>
      </c>
      <c r="EE49" s="36">
        <v>79.775940000000006</v>
      </c>
      <c r="EF49" s="34">
        <v>20.581239999999998</v>
      </c>
      <c r="EG49" s="34">
        <v>28.022279999999999</v>
      </c>
      <c r="EH49" s="34">
        <v>36.926439999999992</v>
      </c>
      <c r="EI49" s="34">
        <v>196.48382999999998</v>
      </c>
      <c r="EJ49" s="34">
        <v>188.43575000000001</v>
      </c>
      <c r="EK49" s="34">
        <v>239.57311999999999</v>
      </c>
      <c r="EL49" s="34">
        <v>144.83557000000002</v>
      </c>
      <c r="EM49" s="34">
        <v>172.65656999999999</v>
      </c>
      <c r="EN49" s="34">
        <v>239.85142000000005</v>
      </c>
      <c r="EO49" s="34">
        <v>56.9</v>
      </c>
      <c r="EP49" s="37">
        <v>137.84</v>
      </c>
      <c r="EQ49" s="33">
        <v>93.676479999999998</v>
      </c>
      <c r="ER49" s="34">
        <v>305.29577</v>
      </c>
      <c r="ES49" s="34">
        <v>55.51596</v>
      </c>
      <c r="ET49" s="34">
        <v>117.60439</v>
      </c>
      <c r="EU49" s="34">
        <v>184.09914000000001</v>
      </c>
      <c r="EV49" s="34">
        <v>148.77103</v>
      </c>
      <c r="EW49" s="34">
        <v>249.30670000000001</v>
      </c>
      <c r="EX49" s="34">
        <v>69.270300000000006</v>
      </c>
      <c r="EY49" s="34">
        <v>39.2806</v>
      </c>
      <c r="EZ49" s="34">
        <v>96.824349999999995</v>
      </c>
      <c r="FA49" s="34">
        <v>162.69999999999999</v>
      </c>
      <c r="FB49" s="35">
        <v>64.02413</v>
      </c>
      <c r="FC49" s="36">
        <v>26.510449999999999</v>
      </c>
      <c r="FD49" s="34">
        <v>219.80887000000001</v>
      </c>
      <c r="FE49" s="34">
        <v>9.0319400000000005</v>
      </c>
      <c r="FF49" s="34">
        <v>58.318170000000002</v>
      </c>
      <c r="FG49" s="34">
        <v>10.565149999999999</v>
      </c>
      <c r="FH49" s="34">
        <v>48.206150000000001</v>
      </c>
      <c r="FI49" s="34">
        <v>113.41942</v>
      </c>
      <c r="FJ49" s="34">
        <v>34.145200000000003</v>
      </c>
      <c r="FK49" s="34">
        <v>225.17510999999999</v>
      </c>
      <c r="FL49" s="34">
        <v>45.08511</v>
      </c>
      <c r="FM49" s="34">
        <v>17.44791</v>
      </c>
      <c r="FN49" s="35">
        <v>24.779640000000001</v>
      </c>
      <c r="FO49" s="51">
        <v>87.237899999999996</v>
      </c>
      <c r="FP49" s="34">
        <v>45.346869999999996</v>
      </c>
      <c r="FQ49" s="34">
        <v>166.51054000000002</v>
      </c>
      <c r="FR49" s="34">
        <v>150.49558999999999</v>
      </c>
      <c r="FS49" s="34">
        <v>272.59524999999996</v>
      </c>
      <c r="FT49" s="34">
        <v>390.17860999999999</v>
      </c>
      <c r="FU49" s="34">
        <v>91.704360000000008</v>
      </c>
      <c r="FV49" s="34">
        <v>69.918040000000005</v>
      </c>
      <c r="FW49" s="34">
        <f>VLOOKUP(B49,'[1]Tablas 2016'!$A$64:$L$86,10,FALSE)</f>
        <v>69.796000000000006</v>
      </c>
      <c r="FX49" s="34">
        <f>VLOOKUP(B49,'[1]Tablas 2016'!$A$64:$L$86,11,FALSE)</f>
        <v>208.52751000000001</v>
      </c>
      <c r="FY49" s="34">
        <v>158.93241</v>
      </c>
      <c r="FZ49" s="37">
        <f>VLOOKUP(B49,'[1]Tablas 2016'!$A$62:$N$86,13,FALSE)</f>
        <v>125.86226000000001</v>
      </c>
      <c r="GA49" s="33">
        <v>384.36401999999998</v>
      </c>
      <c r="GB49" s="34">
        <v>185.21955000000003</v>
      </c>
      <c r="GC49" s="34">
        <v>282.03004999999996</v>
      </c>
      <c r="GD49" s="34">
        <v>273.99469999999997</v>
      </c>
      <c r="GE49" s="34">
        <v>380.17500999999982</v>
      </c>
      <c r="GF49" s="34">
        <v>244.30210000038147</v>
      </c>
      <c r="GG49" s="34">
        <v>314.59876000000003</v>
      </c>
      <c r="GH49" s="34">
        <v>274.14</v>
      </c>
      <c r="GI49" s="34">
        <v>370.1</v>
      </c>
      <c r="GJ49" s="34">
        <v>247.98</v>
      </c>
      <c r="GK49" s="34">
        <v>555.40251000000001</v>
      </c>
      <c r="GL49" s="37">
        <v>696.04650000000004</v>
      </c>
      <c r="GM49" s="33">
        <v>670.21349999999995</v>
      </c>
      <c r="GN49" s="34">
        <v>439.52199999999999</v>
      </c>
      <c r="GO49" s="34">
        <v>510.81274999999999</v>
      </c>
      <c r="GP49" s="34">
        <v>451.85849999999999</v>
      </c>
      <c r="GQ49" s="34">
        <v>382.42599999999999</v>
      </c>
      <c r="GR49" s="34">
        <v>469.19850000000002</v>
      </c>
      <c r="GS49" s="34">
        <v>452.91399999999999</v>
      </c>
      <c r="GT49" s="34">
        <v>374.85250000000002</v>
      </c>
      <c r="GU49" s="34">
        <v>319.71325000000002</v>
      </c>
      <c r="GV49" s="34">
        <v>426.67649999999998</v>
      </c>
      <c r="GW49" s="34">
        <v>316.60000000000002</v>
      </c>
      <c r="GX49" s="37">
        <v>289.88092999999998</v>
      </c>
      <c r="GY49" s="33">
        <v>91.652000000000001</v>
      </c>
      <c r="GZ49" s="34">
        <v>492.02345999999994</v>
      </c>
      <c r="HA49" s="34">
        <v>433.93958011999996</v>
      </c>
      <c r="HB49" s="34">
        <v>347.59600000000006</v>
      </c>
      <c r="HC49" s="34">
        <v>407.87581999999998</v>
      </c>
      <c r="HD49" s="34">
        <v>418.09300011000005</v>
      </c>
      <c r="HE49" s="34">
        <v>516.4243899999999</v>
      </c>
      <c r="HF49" s="34">
        <v>136.37700000000001</v>
      </c>
      <c r="HG49" s="34">
        <v>428.03</v>
      </c>
      <c r="HH49" s="34">
        <v>543.12325999999996</v>
      </c>
      <c r="HI49" s="34">
        <v>288.32104000000004</v>
      </c>
      <c r="HJ49" s="34">
        <v>504.11351000000002</v>
      </c>
      <c r="HK49" s="34">
        <v>453.19499999999999</v>
      </c>
      <c r="HL49" s="34">
        <v>299.29184999999995</v>
      </c>
      <c r="HM49" s="34">
        <v>343.28603000000004</v>
      </c>
      <c r="HN49" s="34">
        <v>322.50400000000002</v>
      </c>
      <c r="HO49" s="34">
        <v>42.261499999999998</v>
      </c>
      <c r="HP49" s="34">
        <v>171.99763000000002</v>
      </c>
      <c r="HQ49" s="34">
        <v>563.22954000000004</v>
      </c>
      <c r="HR49" s="34">
        <v>362.21926999999999</v>
      </c>
      <c r="HS49" s="34">
        <v>254.15100000000001</v>
      </c>
      <c r="HT49" s="34">
        <v>433.79946000000001</v>
      </c>
      <c r="HU49" s="34">
        <v>205.49621999999999</v>
      </c>
      <c r="HV49" s="37">
        <v>253.29101</v>
      </c>
      <c r="HW49" s="33">
        <v>380.89408000000003</v>
      </c>
      <c r="HX49" s="34">
        <v>423.62635</v>
      </c>
      <c r="HY49" s="34">
        <v>222.95645999999999</v>
      </c>
      <c r="HZ49" s="34">
        <v>305.07749999999999</v>
      </c>
      <c r="IA49" s="34">
        <v>265.00202999999999</v>
      </c>
      <c r="IB49" s="34">
        <v>286.67149999999998</v>
      </c>
      <c r="IC49" s="34">
        <v>549.17399999999998</v>
      </c>
      <c r="ID49" s="34">
        <v>239.39659999999998</v>
      </c>
      <c r="IE49" s="34">
        <v>211.66111000000001</v>
      </c>
      <c r="IF49" s="34">
        <v>167.44305</v>
      </c>
      <c r="IG49" s="34">
        <v>351.50599999999997</v>
      </c>
      <c r="IH49" s="37">
        <v>373.11199999999997</v>
      </c>
      <c r="II49" s="34">
        <v>488.60510999999997</v>
      </c>
      <c r="IJ49" s="34">
        <v>239.61600000000004</v>
      </c>
      <c r="IK49" s="34">
        <v>247.67169000000004</v>
      </c>
      <c r="IL49" s="34">
        <v>149.73300000000003</v>
      </c>
      <c r="IM49" s="34">
        <v>241.15984</v>
      </c>
      <c r="IN49" s="34">
        <v>46.666000029999999</v>
      </c>
      <c r="IO49" s="34">
        <v>238.36519999999996</v>
      </c>
      <c r="IP49" s="34">
        <v>227.37741999999997</v>
      </c>
      <c r="IQ49" s="34">
        <v>236.93303</v>
      </c>
      <c r="IR49" s="34">
        <v>196.32650000000001</v>
      </c>
      <c r="IS49" s="34">
        <v>155.23223000000002</v>
      </c>
      <c r="IT49" s="34">
        <v>513.98300000000017</v>
      </c>
      <c r="IU49" s="34">
        <v>705.95150000000001</v>
      </c>
      <c r="IV49" s="34">
        <v>404.14965999999998</v>
      </c>
      <c r="IW49" s="34">
        <v>926.66848000000005</v>
      </c>
      <c r="IX49" s="34">
        <v>203.43219999999999</v>
      </c>
      <c r="IY49" s="34">
        <v>211.74896000000001</v>
      </c>
      <c r="IZ49" s="34">
        <v>183.13344000000001</v>
      </c>
      <c r="JA49" s="34">
        <v>81.927000000000007</v>
      </c>
      <c r="JB49" s="34">
        <v>65.082000000000008</v>
      </c>
      <c r="JC49" s="34">
        <v>92.539240000000007</v>
      </c>
      <c r="JD49" s="34">
        <v>68.77749</v>
      </c>
      <c r="JE49" s="34">
        <v>60.533060000000006</v>
      </c>
      <c r="JF49" s="34">
        <v>3.1564000000000001</v>
      </c>
      <c r="JG49" s="34">
        <v>196.38408999999999</v>
      </c>
      <c r="JH49" s="34">
        <v>118.85718</v>
      </c>
    </row>
    <row r="50" spans="2:268" s="3" customFormat="1" ht="13.5" x14ac:dyDescent="0.2">
      <c r="B50" s="23" t="s">
        <v>14</v>
      </c>
      <c r="C50" s="33"/>
      <c r="D50" s="34"/>
      <c r="E50" s="34">
        <v>3.2000000000000001E-2</v>
      </c>
      <c r="F50" s="34"/>
      <c r="G50" s="34">
        <v>5.0000000000000001E-3</v>
      </c>
      <c r="H50" s="34"/>
      <c r="I50" s="34"/>
      <c r="J50" s="34"/>
      <c r="K50" s="34"/>
      <c r="L50" s="34"/>
      <c r="M50" s="34">
        <v>3.0000000000000001E-3</v>
      </c>
      <c r="N50" s="35"/>
      <c r="O50" s="36"/>
      <c r="P50" s="34">
        <v>8.9999999999999993E-3</v>
      </c>
      <c r="Q50" s="34"/>
      <c r="R50" s="34"/>
      <c r="S50" s="34"/>
      <c r="T50" s="34"/>
      <c r="U50" s="34"/>
      <c r="V50" s="34"/>
      <c r="W50" s="34">
        <v>2.4E-2</v>
      </c>
      <c r="X50" s="34"/>
      <c r="Y50" s="34"/>
      <c r="Z50" s="37">
        <v>4.0000000000000001E-3</v>
      </c>
      <c r="AA50" s="33">
        <v>20.762999999999998</v>
      </c>
      <c r="AB50" s="34"/>
      <c r="AC50" s="34">
        <v>41.616999999999997</v>
      </c>
      <c r="AD50" s="34">
        <v>41.521999999999998</v>
      </c>
      <c r="AE50" s="34">
        <v>81.593999999999994</v>
      </c>
      <c r="AF50" s="34">
        <v>23.120999999999999</v>
      </c>
      <c r="AG50" s="34">
        <v>46.977999999999994</v>
      </c>
      <c r="AH50" s="34">
        <v>44.518999999999998</v>
      </c>
      <c r="AI50" s="34">
        <v>65.054000000000002</v>
      </c>
      <c r="AJ50" s="34">
        <v>108.514</v>
      </c>
      <c r="AK50" s="34">
        <v>44.923999999999999</v>
      </c>
      <c r="AL50" s="35">
        <v>21.570999999999998</v>
      </c>
      <c r="AM50" s="36">
        <v>86.284999999999997</v>
      </c>
      <c r="AN50" s="34">
        <v>65.486000000000004</v>
      </c>
      <c r="AO50" s="34">
        <v>43.793999999999997</v>
      </c>
      <c r="AP50" s="34">
        <v>64.903999999999996</v>
      </c>
      <c r="AQ50" s="34">
        <v>62.283999999999999</v>
      </c>
      <c r="AR50" s="34">
        <v>120.06800000000001</v>
      </c>
      <c r="AS50" s="34">
        <v>111.77500000000001</v>
      </c>
      <c r="AT50" s="34">
        <v>60.884</v>
      </c>
      <c r="AU50" s="34">
        <v>61.685000000000002</v>
      </c>
      <c r="AV50" s="34">
        <v>85.757000000000005</v>
      </c>
      <c r="AW50" s="34">
        <v>2.7000000000000001E-3</v>
      </c>
      <c r="AX50" s="37">
        <v>113.782</v>
      </c>
      <c r="AY50" s="33">
        <v>5.0000000000000001E-3</v>
      </c>
      <c r="AZ50" s="34">
        <v>64.116</v>
      </c>
      <c r="BA50" s="34">
        <v>144.04</v>
      </c>
      <c r="BB50" s="34">
        <v>20.021999999999998</v>
      </c>
      <c r="BC50" s="34">
        <v>104.15899999999999</v>
      </c>
      <c r="BD50" s="34">
        <v>120.131</v>
      </c>
      <c r="BE50" s="34">
        <v>63.466999999999999</v>
      </c>
      <c r="BF50" s="34">
        <v>80.087000000000003</v>
      </c>
      <c r="BG50" s="34"/>
      <c r="BH50" s="34">
        <v>79.177000000000007</v>
      </c>
      <c r="BI50" s="34">
        <v>20.023999999999997</v>
      </c>
      <c r="BJ50" s="35">
        <v>60.064999999999998</v>
      </c>
      <c r="BK50" s="36">
        <v>60.064999999999998</v>
      </c>
      <c r="BL50" s="34">
        <v>60.064999999999998</v>
      </c>
      <c r="BM50" s="34">
        <v>60.064999999999998</v>
      </c>
      <c r="BN50" s="34">
        <v>95.728999999999999</v>
      </c>
      <c r="BO50" s="34">
        <v>40.043999999999997</v>
      </c>
      <c r="BP50" s="34">
        <v>171.48400000000001</v>
      </c>
      <c r="BQ50" s="34">
        <v>10.608000000000001</v>
      </c>
      <c r="BR50" s="34">
        <v>149.566</v>
      </c>
      <c r="BS50" s="34">
        <v>113.627</v>
      </c>
      <c r="BT50" s="34">
        <v>2.6459999999999999</v>
      </c>
      <c r="BU50" s="34">
        <v>180.196</v>
      </c>
      <c r="BV50" s="37">
        <v>9.6222000000000012</v>
      </c>
      <c r="BW50" s="33">
        <v>100.10899999999999</v>
      </c>
      <c r="BX50" s="34">
        <v>5.0000000000000001E-3</v>
      </c>
      <c r="BY50" s="34">
        <v>58.140999999999998</v>
      </c>
      <c r="BZ50" s="34">
        <v>160.17400000000001</v>
      </c>
      <c r="CA50" s="34">
        <v>20.023</v>
      </c>
      <c r="CB50" s="34">
        <v>137.214</v>
      </c>
      <c r="CC50" s="34">
        <v>100.113</v>
      </c>
      <c r="CD50" s="34">
        <v>100.982</v>
      </c>
      <c r="CE50" s="34">
        <v>113.76</v>
      </c>
      <c r="CF50" s="34">
        <v>100.099</v>
      </c>
      <c r="CG50" s="34">
        <v>80.088999999999999</v>
      </c>
      <c r="CH50" s="35">
        <v>60.064999999999998</v>
      </c>
      <c r="CI50" s="36">
        <v>98.136960000000002</v>
      </c>
      <c r="CJ50" s="34">
        <v>0.05</v>
      </c>
      <c r="CK50" s="34">
        <v>100.1088</v>
      </c>
      <c r="CL50" s="34">
        <v>80.090949999999992</v>
      </c>
      <c r="CM50" s="34">
        <v>120.13056</v>
      </c>
      <c r="CN50" s="34">
        <v>120.13056</v>
      </c>
      <c r="CO50" s="34">
        <v>80.087039999999988</v>
      </c>
      <c r="CP50" s="34">
        <v>117.48564</v>
      </c>
      <c r="CQ50" s="34">
        <v>77.356800000000007</v>
      </c>
      <c r="CR50" s="34">
        <v>120.13170000000001</v>
      </c>
      <c r="CS50" s="34">
        <v>120.13056</v>
      </c>
      <c r="CT50" s="37">
        <v>80.087039999999988</v>
      </c>
      <c r="CU50" s="33">
        <v>80.087039999999988</v>
      </c>
      <c r="CV50" s="34">
        <v>20.021759999999997</v>
      </c>
      <c r="CW50" s="34">
        <v>199.30751999999998</v>
      </c>
      <c r="CX50" s="34">
        <v>80.087039999999988</v>
      </c>
      <c r="CY50" s="34">
        <v>100.1088</v>
      </c>
      <c r="CZ50" s="34">
        <v>180.19584</v>
      </c>
      <c r="DA50" s="34">
        <v>140.15232</v>
      </c>
      <c r="DB50" s="34">
        <v>20.021759999999997</v>
      </c>
      <c r="DC50" s="34">
        <v>140.15232</v>
      </c>
      <c r="DD50" s="34">
        <v>80.087039999999988</v>
      </c>
      <c r="DE50" s="34">
        <v>160.16612000000001</v>
      </c>
      <c r="DF50" s="35">
        <v>120.63741999999999</v>
      </c>
      <c r="DG50" s="36">
        <v>57.319410000000005</v>
      </c>
      <c r="DH50" s="34">
        <v>20.127130000000001</v>
      </c>
      <c r="DI50" s="34"/>
      <c r="DJ50" s="34">
        <v>140.55204000000001</v>
      </c>
      <c r="DK50" s="34">
        <v>359.49916999999999</v>
      </c>
      <c r="DL50" s="34">
        <v>80.391170000000002</v>
      </c>
      <c r="DM50" s="34">
        <v>79.501639999999995</v>
      </c>
      <c r="DN50" s="34">
        <v>219.63226999999998</v>
      </c>
      <c r="DO50" s="34">
        <v>120.14876</v>
      </c>
      <c r="DP50" s="34">
        <v>160.88373999999999</v>
      </c>
      <c r="DQ50" s="34">
        <v>137.95592000000002</v>
      </c>
      <c r="DR50" s="37">
        <v>160.82312999999999</v>
      </c>
      <c r="DS50" s="33">
        <v>57.319410000000005</v>
      </c>
      <c r="DT50" s="34">
        <v>20.127130000000001</v>
      </c>
      <c r="DU50" s="34"/>
      <c r="DV50" s="34">
        <v>140.55204000000001</v>
      </c>
      <c r="DW50" s="34">
        <v>359.49916999999999</v>
      </c>
      <c r="DX50" s="34">
        <v>80.391170000000002</v>
      </c>
      <c r="DY50" s="34">
        <v>79.501639999999995</v>
      </c>
      <c r="DZ50" s="34">
        <v>219.63226999999998</v>
      </c>
      <c r="EA50" s="34">
        <v>120.14876</v>
      </c>
      <c r="EB50" s="34">
        <v>160.88373999999999</v>
      </c>
      <c r="EC50" s="34">
        <v>137.95592000000002</v>
      </c>
      <c r="ED50" s="35">
        <v>160.82312999999999</v>
      </c>
      <c r="EE50" s="36">
        <v>80.2898</v>
      </c>
      <c r="EF50" s="34">
        <v>20.123139999999999</v>
      </c>
      <c r="EG50" s="34">
        <v>120.53608</v>
      </c>
      <c r="EH50" s="34">
        <v>174.18403000000001</v>
      </c>
      <c r="EI50" s="34">
        <v>159.00960000000001</v>
      </c>
      <c r="EJ50" s="34">
        <v>40.246279999999999</v>
      </c>
      <c r="EK50" s="34">
        <v>159.93573999999998</v>
      </c>
      <c r="EL50" s="34">
        <v>160.71939</v>
      </c>
      <c r="EM50" s="34">
        <v>180.90548999999999</v>
      </c>
      <c r="EN50" s="34"/>
      <c r="EO50" s="34">
        <v>195.75</v>
      </c>
      <c r="EP50" s="37">
        <v>60.37</v>
      </c>
      <c r="EQ50" s="33">
        <v>281.22239999999999</v>
      </c>
      <c r="ER50" s="34">
        <v>95.144139999999993</v>
      </c>
      <c r="ES50" s="34">
        <v>56.399479999999997</v>
      </c>
      <c r="ET50" s="34">
        <v>198.62729999999999</v>
      </c>
      <c r="EU50" s="34">
        <v>195.97264999999999</v>
      </c>
      <c r="EV50" s="34">
        <v>140.50710000000001</v>
      </c>
      <c r="EW50" s="34">
        <v>40.055720000000001</v>
      </c>
      <c r="EX50" s="34">
        <v>40.055720000000001</v>
      </c>
      <c r="EY50" s="34">
        <v>160.83766</v>
      </c>
      <c r="EZ50" s="34">
        <v>217.16746000000001</v>
      </c>
      <c r="FA50" s="34">
        <v>175.34363999999999</v>
      </c>
      <c r="FB50" s="35">
        <v>109.89595</v>
      </c>
      <c r="FC50" s="36">
        <v>178.27663999999999</v>
      </c>
      <c r="FD50" s="34">
        <v>43.24776</v>
      </c>
      <c r="FE50" s="34">
        <v>150.21605</v>
      </c>
      <c r="FF50" s="34">
        <v>147.22329999999999</v>
      </c>
      <c r="FG50" s="34"/>
      <c r="FH50" s="34">
        <v>159.58498</v>
      </c>
      <c r="FI50" s="34">
        <v>139.74914000000001</v>
      </c>
      <c r="FJ50" s="34">
        <v>198.10615000000001</v>
      </c>
      <c r="FK50" s="34">
        <v>197.26560000000001</v>
      </c>
      <c r="FL50" s="34">
        <v>136.30149</v>
      </c>
      <c r="FM50" s="34">
        <v>20.02176</v>
      </c>
      <c r="FN50" s="35">
        <v>111.46808</v>
      </c>
      <c r="FO50" s="51">
        <v>74.750590000000003</v>
      </c>
      <c r="FP50" s="34">
        <v>175.41734</v>
      </c>
      <c r="FQ50" s="34">
        <v>207.54184000000001</v>
      </c>
      <c r="FR50" s="34">
        <v>130.08921000000001</v>
      </c>
      <c r="FS50" s="34">
        <v>155.29422</v>
      </c>
      <c r="FT50" s="34">
        <v>216.13021000000001</v>
      </c>
      <c r="FU50" s="34">
        <v>79.956100000000006</v>
      </c>
      <c r="FV50" s="34">
        <v>168.89676</v>
      </c>
      <c r="FW50" s="34">
        <f>VLOOKUP(B50,'[1]Tablas 2016'!$A$64:$L$86,10,FALSE)</f>
        <v>56.710660000000004</v>
      </c>
      <c r="FX50" s="34">
        <f>VLOOKUP(B50,'[1]Tablas 2016'!$A$64:$L$86,11,FALSE)</f>
        <v>118.00492</v>
      </c>
      <c r="FY50" s="34">
        <v>210.03014000000002</v>
      </c>
      <c r="FZ50" s="37"/>
      <c r="GA50" s="33">
        <v>155.85827</v>
      </c>
      <c r="GB50" s="34">
        <v>58.540039999999998</v>
      </c>
      <c r="GC50" s="34">
        <v>232.13723999999999</v>
      </c>
      <c r="GD50" s="34">
        <v>139.51916000000003</v>
      </c>
      <c r="GE50" s="34">
        <v>329.10334375000002</v>
      </c>
      <c r="GF50" s="34">
        <v>94.291757812500009</v>
      </c>
      <c r="GG50" s="34">
        <v>210.06559999999999</v>
      </c>
      <c r="GH50" s="34">
        <v>277.27999999999997</v>
      </c>
      <c r="GI50" s="34">
        <v>58.2</v>
      </c>
      <c r="GJ50" s="34">
        <v>63.62</v>
      </c>
      <c r="GK50" s="34">
        <v>186.60385937500001</v>
      </c>
      <c r="GL50" s="37">
        <v>163.45228750038146</v>
      </c>
      <c r="GM50" s="33"/>
      <c r="GN50" s="68"/>
      <c r="GO50" s="25"/>
      <c r="GP50" s="25"/>
      <c r="GQ50" s="25"/>
      <c r="GR50" s="25"/>
      <c r="GS50" s="25"/>
      <c r="GT50" s="25"/>
      <c r="GU50" s="25"/>
      <c r="GV50" s="34"/>
      <c r="GW50" s="25"/>
      <c r="GX50" s="37"/>
      <c r="GY50" s="33"/>
      <c r="GZ50" s="34">
        <v>10.4</v>
      </c>
      <c r="HA50" s="34"/>
      <c r="HB50" s="34">
        <v>23.415599999999998</v>
      </c>
      <c r="HC50" s="34"/>
      <c r="HD50" s="34"/>
      <c r="HE50" s="34">
        <v>41.518799999999999</v>
      </c>
      <c r="HF50" s="34"/>
      <c r="HG50" s="34"/>
      <c r="HH50" s="34">
        <v>30.215599999999998</v>
      </c>
      <c r="HI50" s="34"/>
      <c r="HJ50" s="34">
        <v>45.812100000000001</v>
      </c>
      <c r="HK50" s="34"/>
      <c r="HL50" s="34"/>
      <c r="HM50" s="34">
        <v>23.415599999999998</v>
      </c>
      <c r="HN50" s="34">
        <v>45.668639999999996</v>
      </c>
      <c r="HO50" s="34">
        <v>23.415599999999998</v>
      </c>
      <c r="HP50" s="34">
        <v>6.8</v>
      </c>
      <c r="HQ50" s="34"/>
      <c r="HR50" s="34">
        <v>29.223279999999999</v>
      </c>
      <c r="HS50" s="34">
        <v>48.126399999999997</v>
      </c>
      <c r="HT50" s="34"/>
      <c r="HU50" s="34">
        <v>23.415599999999998</v>
      </c>
      <c r="HV50" s="37">
        <v>10.18436</v>
      </c>
      <c r="HW50" s="33">
        <v>26.420759999999998</v>
      </c>
      <c r="HX50" s="34">
        <v>19.822680000000002</v>
      </c>
      <c r="HY50" s="34">
        <v>137.16812999999999</v>
      </c>
      <c r="HZ50" s="34">
        <v>46.831199999999995</v>
      </c>
      <c r="IA50" s="34"/>
      <c r="IB50" s="34"/>
      <c r="IC50" s="34">
        <v>48.249639999999999</v>
      </c>
      <c r="ID50" s="34">
        <v>23.0364</v>
      </c>
      <c r="IE50" s="34">
        <v>71.788479999999993</v>
      </c>
      <c r="IF50" s="34">
        <v>11.26224</v>
      </c>
      <c r="IG50" s="34">
        <v>25.292639999999999</v>
      </c>
      <c r="IH50" s="37">
        <v>39.376359999999998</v>
      </c>
      <c r="II50" s="34">
        <v>23.53884</v>
      </c>
      <c r="IJ50" s="34">
        <v>46.575240000000001</v>
      </c>
      <c r="IK50" s="34"/>
      <c r="IL50" s="34">
        <v>38.194919999999996</v>
      </c>
      <c r="IM50" s="34">
        <v>4.01952</v>
      </c>
      <c r="IN50" s="34">
        <v>9.9540000000000006</v>
      </c>
      <c r="IO50" s="34">
        <v>0</v>
      </c>
      <c r="IP50" s="34">
        <v>54.756480000000003</v>
      </c>
      <c r="IQ50" s="34">
        <v>58.358879999999999</v>
      </c>
      <c r="IR50" s="34">
        <v>13.53744</v>
      </c>
      <c r="IS50" s="34">
        <v>55.600200000000001</v>
      </c>
      <c r="IT50" s="34">
        <v>46.575240000000001</v>
      </c>
      <c r="IU50" s="34" t="s">
        <v>36</v>
      </c>
      <c r="IV50" s="34">
        <v>0</v>
      </c>
      <c r="IW50" s="34">
        <v>110.80800000000001</v>
      </c>
      <c r="IX50" s="34">
        <v>0</v>
      </c>
      <c r="IY50" s="34">
        <v>16.306789999999999</v>
      </c>
      <c r="IZ50" s="34" t="s">
        <v>36</v>
      </c>
      <c r="JA50" s="34">
        <v>0</v>
      </c>
      <c r="JB50" s="34">
        <v>23.53884</v>
      </c>
      <c r="JC50" s="34" t="s">
        <v>36</v>
      </c>
      <c r="JD50" s="34" t="s">
        <v>36</v>
      </c>
      <c r="JE50" s="34" t="s">
        <v>36</v>
      </c>
      <c r="JF50" s="34" t="s">
        <v>36</v>
      </c>
      <c r="JG50" s="34" t="s">
        <v>36</v>
      </c>
      <c r="JH50" s="34" t="s">
        <v>36</v>
      </c>
    </row>
    <row r="51" spans="2:268" s="3" customFormat="1" ht="13.5" x14ac:dyDescent="0.2">
      <c r="B51" s="23" t="s">
        <v>33</v>
      </c>
      <c r="C51" s="33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5"/>
      <c r="O51" s="36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7"/>
      <c r="AA51" s="33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5"/>
      <c r="AM51" s="36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7"/>
      <c r="AY51" s="33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5"/>
      <c r="BK51" s="36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7"/>
      <c r="BW51" s="33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5"/>
      <c r="CI51" s="36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7"/>
      <c r="CU51" s="33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5"/>
      <c r="DG51" s="36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7"/>
      <c r="DS51" s="33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5"/>
      <c r="EE51" s="36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7"/>
      <c r="EQ51" s="33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5"/>
      <c r="FC51" s="36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5"/>
      <c r="FO51" s="51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7"/>
      <c r="GA51" s="109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7"/>
      <c r="GM51" s="33"/>
      <c r="GN51" s="68"/>
      <c r="GO51" s="25"/>
      <c r="GP51" s="25"/>
      <c r="GQ51" s="25"/>
      <c r="GR51" s="25"/>
      <c r="GS51" s="25"/>
      <c r="GT51" s="25"/>
      <c r="GU51" s="25"/>
      <c r="GV51" s="34"/>
      <c r="GW51" s="25"/>
      <c r="GX51" s="37"/>
      <c r="GY51" s="33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7"/>
      <c r="HW51" s="33">
        <v>1.3365</v>
      </c>
      <c r="HX51" s="34">
        <v>3.8966400000000005</v>
      </c>
      <c r="HY51" s="34">
        <v>8.018460000000001</v>
      </c>
      <c r="HZ51" s="34">
        <v>1.55898</v>
      </c>
      <c r="IA51" s="34">
        <v>1.33758</v>
      </c>
      <c r="IB51" s="34">
        <v>7.1317800000000009</v>
      </c>
      <c r="IC51" s="34">
        <v>2.3403600000000004</v>
      </c>
      <c r="ID51" s="34">
        <v>1.78254</v>
      </c>
      <c r="IE51" s="34">
        <v>13.542840000000002</v>
      </c>
      <c r="IF51" s="34">
        <v>5.0000000000000001E-4</v>
      </c>
      <c r="IG51" s="34">
        <v>1.11402</v>
      </c>
      <c r="IH51" s="37">
        <v>0.89207999999999998</v>
      </c>
      <c r="II51" s="34"/>
      <c r="IJ51" s="34"/>
      <c r="IK51" s="34"/>
      <c r="IL51" s="34" t="s">
        <v>36</v>
      </c>
      <c r="IM51" s="34" t="s">
        <v>36</v>
      </c>
      <c r="IN51" s="34" t="s">
        <v>36</v>
      </c>
      <c r="IO51" s="34" t="s">
        <v>36</v>
      </c>
      <c r="IP51" s="34" t="s">
        <v>36</v>
      </c>
      <c r="IQ51" s="34">
        <v>0</v>
      </c>
      <c r="IR51" s="34">
        <v>0</v>
      </c>
      <c r="IS51" s="34" t="s">
        <v>36</v>
      </c>
      <c r="IT51" s="34">
        <v>0</v>
      </c>
      <c r="IU51" s="34" t="s">
        <v>36</v>
      </c>
      <c r="IV51" s="34" t="s">
        <v>36</v>
      </c>
      <c r="IW51" s="34" t="s">
        <v>36</v>
      </c>
      <c r="IX51" s="34" t="s">
        <v>36</v>
      </c>
      <c r="IY51" s="34">
        <v>0</v>
      </c>
      <c r="IZ51" s="34">
        <v>24.102</v>
      </c>
      <c r="JA51" s="34" t="s">
        <v>36</v>
      </c>
      <c r="JB51" s="34" t="s">
        <v>36</v>
      </c>
      <c r="JC51" s="34" t="s">
        <v>36</v>
      </c>
      <c r="JD51" s="34" t="s">
        <v>36</v>
      </c>
      <c r="JE51" s="34" t="s">
        <v>36</v>
      </c>
      <c r="JF51" s="34">
        <v>1.5100000000000001E-4</v>
      </c>
      <c r="JG51" s="34" t="s">
        <v>36</v>
      </c>
      <c r="JH51" s="34" t="s">
        <v>36</v>
      </c>
    </row>
    <row r="52" spans="2:268" s="3" customFormat="1" ht="13.5" x14ac:dyDescent="0.2">
      <c r="B52" s="23" t="s">
        <v>6</v>
      </c>
      <c r="C52" s="33"/>
      <c r="D52" s="34"/>
      <c r="E52" s="34"/>
      <c r="F52" s="34"/>
      <c r="G52" s="34">
        <v>2.5000000000000001E-2</v>
      </c>
      <c r="H52" s="34"/>
      <c r="I52" s="34"/>
      <c r="J52" s="34">
        <v>3.0000000000000001E-3</v>
      </c>
      <c r="K52" s="34"/>
      <c r="L52" s="34"/>
      <c r="M52" s="34"/>
      <c r="N52" s="35"/>
      <c r="O52" s="36"/>
      <c r="P52" s="34"/>
      <c r="Q52" s="34">
        <v>1.5</v>
      </c>
      <c r="R52" s="34"/>
      <c r="S52" s="34"/>
      <c r="T52" s="34">
        <v>157.501</v>
      </c>
      <c r="U52" s="34">
        <v>463.25</v>
      </c>
      <c r="V52" s="34">
        <v>101.25</v>
      </c>
      <c r="W52" s="34">
        <v>275</v>
      </c>
      <c r="X52" s="34">
        <v>151</v>
      </c>
      <c r="Y52" s="34">
        <v>185</v>
      </c>
      <c r="Z52" s="37"/>
      <c r="AA52" s="33"/>
      <c r="AB52" s="34"/>
      <c r="AC52" s="34"/>
      <c r="AD52" s="34"/>
      <c r="AE52" s="34"/>
      <c r="AF52" s="34"/>
      <c r="AG52" s="34"/>
      <c r="AH52" s="34"/>
      <c r="AI52" s="34"/>
      <c r="AJ52" s="34">
        <v>5</v>
      </c>
      <c r="AK52" s="34"/>
      <c r="AL52" s="35"/>
      <c r="AM52" s="36"/>
      <c r="AN52" s="34"/>
      <c r="AO52" s="34"/>
      <c r="AP52" s="34"/>
      <c r="AQ52" s="34"/>
      <c r="AR52" s="34">
        <v>25.001000000000001</v>
      </c>
      <c r="AS52" s="34">
        <v>25</v>
      </c>
      <c r="AT52" s="34">
        <v>4</v>
      </c>
      <c r="AU52" s="34"/>
      <c r="AV52" s="34">
        <v>2E-3</v>
      </c>
      <c r="AW52" s="34">
        <v>3.0005000000000002</v>
      </c>
      <c r="AX52" s="37">
        <v>0.05</v>
      </c>
      <c r="AY52" s="33">
        <v>6.05</v>
      </c>
      <c r="AZ52" s="34"/>
      <c r="BA52" s="34"/>
      <c r="BB52" s="34"/>
      <c r="BC52" s="34"/>
      <c r="BD52" s="34">
        <v>25</v>
      </c>
      <c r="BE52" s="34">
        <v>0.05</v>
      </c>
      <c r="BF52" s="34"/>
      <c r="BG52" s="34"/>
      <c r="BH52" s="34">
        <v>2E-3</v>
      </c>
      <c r="BI52" s="34">
        <v>1</v>
      </c>
      <c r="BJ52" s="35">
        <v>1E-3</v>
      </c>
      <c r="BK52" s="36"/>
      <c r="BL52" s="34"/>
      <c r="BM52" s="34">
        <v>2E-3</v>
      </c>
      <c r="BN52" s="34"/>
      <c r="BO52" s="34">
        <v>1E-3</v>
      </c>
      <c r="BP52" s="34">
        <v>1E-3</v>
      </c>
      <c r="BQ52" s="34"/>
      <c r="BR52" s="34"/>
      <c r="BS52" s="34"/>
      <c r="BT52" s="34"/>
      <c r="BU52" s="34"/>
      <c r="BV52" s="37"/>
      <c r="BW52" s="33"/>
      <c r="BX52" s="34"/>
      <c r="BY52" s="34"/>
      <c r="BZ52" s="34">
        <v>2.5000000000000001E-2</v>
      </c>
      <c r="CA52" s="34">
        <v>2E-3</v>
      </c>
      <c r="CB52" s="34">
        <v>3.0000000000000001E-3</v>
      </c>
      <c r="CC52" s="34"/>
      <c r="CD52" s="34"/>
      <c r="CE52" s="34"/>
      <c r="CF52" s="34"/>
      <c r="CG52" s="34">
        <v>1.0999999999999999E-2</v>
      </c>
      <c r="CH52" s="35"/>
      <c r="CI52" s="36">
        <v>1E-3</v>
      </c>
      <c r="CJ52" s="34">
        <v>1E-3</v>
      </c>
      <c r="CK52" s="34">
        <v>2.5500000000000002E-2</v>
      </c>
      <c r="CL52" s="34">
        <v>1.4019999999999999E-2</v>
      </c>
      <c r="CM52" s="34"/>
      <c r="CN52" s="34">
        <v>5.0000000000000001E-4</v>
      </c>
      <c r="CO52" s="34"/>
      <c r="CP52" s="34"/>
      <c r="CQ52" s="34">
        <v>3.5000000000000001E-3</v>
      </c>
      <c r="CR52" s="34"/>
      <c r="CS52" s="34">
        <v>3.2000000000000002E-3</v>
      </c>
      <c r="CT52" s="37"/>
      <c r="CU52" s="33"/>
      <c r="CV52" s="34"/>
      <c r="CW52" s="34"/>
      <c r="CX52" s="34"/>
      <c r="CY52" s="34"/>
      <c r="CZ52" s="34"/>
      <c r="DA52" s="34"/>
      <c r="DB52" s="34"/>
      <c r="DC52" s="34"/>
      <c r="DD52" s="34"/>
      <c r="DE52" s="34">
        <v>5.0000000000000001E-4</v>
      </c>
      <c r="DF52" s="35">
        <v>4.4999999999999997E-3</v>
      </c>
      <c r="DG52" s="36">
        <v>0.05</v>
      </c>
      <c r="DH52" s="34">
        <v>0.05</v>
      </c>
      <c r="DI52" s="34"/>
      <c r="DJ52" s="34"/>
      <c r="DK52" s="34">
        <v>0.1</v>
      </c>
      <c r="DL52" s="34"/>
      <c r="DM52" s="34">
        <v>75</v>
      </c>
      <c r="DN52" s="34">
        <v>0.05</v>
      </c>
      <c r="DO52" s="34"/>
      <c r="DP52" s="34"/>
      <c r="DQ52" s="34">
        <v>0.05</v>
      </c>
      <c r="DR52" s="37"/>
      <c r="DS52" s="33">
        <v>0.05</v>
      </c>
      <c r="DT52" s="34">
        <v>0.05</v>
      </c>
      <c r="DU52" s="34"/>
      <c r="DV52" s="34"/>
      <c r="DW52" s="34">
        <v>0.1</v>
      </c>
      <c r="DX52" s="34"/>
      <c r="DY52" s="34">
        <v>75</v>
      </c>
      <c r="DZ52" s="34">
        <v>0.05</v>
      </c>
      <c r="EA52" s="34"/>
      <c r="EB52" s="34"/>
      <c r="EC52" s="34">
        <v>0.05</v>
      </c>
      <c r="ED52" s="35"/>
      <c r="EE52" s="36">
        <v>0.05</v>
      </c>
      <c r="EF52" s="34"/>
      <c r="EG52" s="34"/>
      <c r="EH52" s="34">
        <v>0.05</v>
      </c>
      <c r="EI52" s="34">
        <v>3.0249999999999999</v>
      </c>
      <c r="EJ52" s="34"/>
      <c r="EK52" s="34">
        <v>0.05</v>
      </c>
      <c r="EL52" s="34"/>
      <c r="EM52" s="34">
        <v>3</v>
      </c>
      <c r="EN52" s="34">
        <v>7.4999999999999997E-2</v>
      </c>
      <c r="EO52" s="34"/>
      <c r="EP52" s="37"/>
      <c r="EQ52" s="33">
        <v>6.6</v>
      </c>
      <c r="ER52" s="34"/>
      <c r="ES52" s="34"/>
      <c r="ET52" s="34">
        <v>0.05</v>
      </c>
      <c r="EU52" s="34"/>
      <c r="EV52" s="34"/>
      <c r="EW52" s="34">
        <v>0.05</v>
      </c>
      <c r="EX52" s="34"/>
      <c r="EY52" s="34">
        <v>0.1</v>
      </c>
      <c r="EZ52" s="34"/>
      <c r="FA52" s="34">
        <v>3</v>
      </c>
      <c r="FB52" s="35"/>
      <c r="FC52" s="36">
        <v>0.6</v>
      </c>
      <c r="FD52" s="34">
        <v>0.05</v>
      </c>
      <c r="FE52" s="34"/>
      <c r="FF52" s="34"/>
      <c r="FG52" s="34"/>
      <c r="FH52" s="34">
        <v>4</v>
      </c>
      <c r="FI52" s="34"/>
      <c r="FJ52" s="34">
        <v>0.05</v>
      </c>
      <c r="FK52" s="34">
        <v>3</v>
      </c>
      <c r="FL52" s="34"/>
      <c r="FM52" s="34">
        <v>3</v>
      </c>
      <c r="FN52" s="35"/>
      <c r="FO52" s="51"/>
      <c r="FP52" s="34">
        <v>2.6</v>
      </c>
      <c r="FQ52" s="34"/>
      <c r="FR52" s="34"/>
      <c r="FS52" s="34"/>
      <c r="FT52" s="34"/>
      <c r="FU52" s="34">
        <v>1</v>
      </c>
      <c r="FV52" s="34">
        <v>5</v>
      </c>
      <c r="FW52" s="34"/>
      <c r="FX52" s="34">
        <f>VLOOKUP(B52,'[1]Tablas 2016'!$A$64:$L$86,11,FALSE)</f>
        <v>105</v>
      </c>
      <c r="FY52" s="34"/>
      <c r="FZ52" s="37">
        <f>VLOOKUP(B52,'[1]Tablas 2016'!$A$62:$N$86,13,FALSE)</f>
        <v>25</v>
      </c>
      <c r="GA52" s="37"/>
      <c r="GB52" s="34"/>
      <c r="GC52" s="34">
        <v>5.0250000000000004</v>
      </c>
      <c r="GD52" s="34"/>
      <c r="GE52" s="34"/>
      <c r="GF52" s="34"/>
      <c r="GG52" s="34"/>
      <c r="GH52" s="34">
        <v>5</v>
      </c>
      <c r="GI52" s="34">
        <v>0.75</v>
      </c>
      <c r="GJ52" s="34">
        <v>5</v>
      </c>
      <c r="GK52" s="34">
        <v>4.2750000000000004</v>
      </c>
      <c r="GL52" s="37"/>
      <c r="GM52" s="33"/>
      <c r="GN52" s="68"/>
      <c r="GO52" s="25"/>
      <c r="GP52" s="25"/>
      <c r="GQ52" s="25"/>
      <c r="GR52" s="25"/>
      <c r="GS52" s="25"/>
      <c r="GT52" s="25"/>
      <c r="GU52" s="25"/>
      <c r="GV52" s="34"/>
      <c r="GW52" s="25"/>
      <c r="GX52" s="37"/>
      <c r="GY52" s="33"/>
      <c r="GZ52" s="34"/>
      <c r="HA52" s="34">
        <v>5</v>
      </c>
      <c r="HB52" s="34"/>
      <c r="HC52" s="34">
        <v>48.5505</v>
      </c>
      <c r="HD52" s="34">
        <v>5</v>
      </c>
      <c r="HE52" s="34"/>
      <c r="HF52" s="34">
        <v>5.0000000000000001E-4</v>
      </c>
      <c r="HG52" s="34">
        <v>5.0170000000000003</v>
      </c>
      <c r="HH52" s="34">
        <v>5</v>
      </c>
      <c r="HI52" s="34">
        <v>25.000499999999999</v>
      </c>
      <c r="HJ52" s="34">
        <v>1.9530000000000002E-2</v>
      </c>
      <c r="HK52" s="34"/>
      <c r="HL52" s="34"/>
      <c r="HM52" s="34">
        <v>1.4</v>
      </c>
      <c r="HN52" s="34">
        <v>10.01755</v>
      </c>
      <c r="HO52" s="34"/>
      <c r="HP52" s="34">
        <v>75.000600000000006</v>
      </c>
      <c r="HQ52" s="34">
        <v>3.5999999999999999E-3</v>
      </c>
      <c r="HR52" s="34"/>
      <c r="HS52" s="34">
        <v>2.5000000000000001E-2</v>
      </c>
      <c r="HT52" s="34"/>
      <c r="HU52" s="34"/>
      <c r="HV52" s="37"/>
      <c r="HW52" s="33"/>
      <c r="HX52" s="34">
        <v>75</v>
      </c>
      <c r="HY52" s="34"/>
      <c r="HZ52" s="34">
        <v>5</v>
      </c>
      <c r="IA52" s="34"/>
      <c r="IB52" s="34"/>
      <c r="IC52" s="34"/>
      <c r="ID52" s="34"/>
      <c r="IE52" s="34">
        <v>5.0000000000000001E-4</v>
      </c>
      <c r="IF52" s="34" t="s">
        <v>36</v>
      </c>
      <c r="IG52" s="34"/>
      <c r="IH52" s="37"/>
      <c r="II52" s="34"/>
      <c r="IJ52" s="34">
        <v>49.805</v>
      </c>
      <c r="IK52" s="34">
        <v>5.0000000000000001E-4</v>
      </c>
      <c r="IL52" s="34">
        <v>5.59</v>
      </c>
      <c r="IM52" s="34">
        <v>0</v>
      </c>
      <c r="IN52" s="34">
        <v>107</v>
      </c>
      <c r="IO52" s="34">
        <v>5</v>
      </c>
      <c r="IP52" s="34">
        <v>5.0000000000000001E-4</v>
      </c>
      <c r="IQ52" s="34">
        <v>0</v>
      </c>
      <c r="IR52" s="34">
        <v>6.8</v>
      </c>
      <c r="IS52" s="34" t="s">
        <v>36</v>
      </c>
      <c r="IT52" s="34">
        <v>25</v>
      </c>
      <c r="IU52" s="34" t="s">
        <v>36</v>
      </c>
      <c r="IV52" s="34">
        <v>0</v>
      </c>
      <c r="IW52" s="34">
        <v>40.072850000000003</v>
      </c>
      <c r="IX52" s="34">
        <v>23.8</v>
      </c>
      <c r="IY52" s="34">
        <v>0</v>
      </c>
      <c r="IZ52" s="34">
        <v>34.781999999999996</v>
      </c>
      <c r="JA52" s="34" t="s">
        <v>36</v>
      </c>
      <c r="JB52" s="34" t="s">
        <v>36</v>
      </c>
      <c r="JC52" s="34" t="s">
        <v>36</v>
      </c>
      <c r="JD52" s="34">
        <v>6.8000400000000001</v>
      </c>
      <c r="JE52" s="34" t="s">
        <v>36</v>
      </c>
      <c r="JF52" s="34">
        <v>25</v>
      </c>
      <c r="JG52" s="34" t="s">
        <v>36</v>
      </c>
      <c r="JH52" s="34" t="s">
        <v>36</v>
      </c>
    </row>
    <row r="53" spans="2:268" s="3" customFormat="1" ht="13.5" x14ac:dyDescent="0.2">
      <c r="B53" s="23" t="s">
        <v>7</v>
      </c>
      <c r="C53" s="33"/>
      <c r="D53" s="34"/>
      <c r="E53" s="34"/>
      <c r="F53" s="34">
        <v>0.34899999999999998</v>
      </c>
      <c r="G53" s="34">
        <v>0.79800000000000004</v>
      </c>
      <c r="H53" s="34"/>
      <c r="I53" s="34"/>
      <c r="J53" s="34"/>
      <c r="K53" s="34"/>
      <c r="L53" s="34"/>
      <c r="M53" s="34"/>
      <c r="N53" s="35">
        <v>3.0000000000000001E-3</v>
      </c>
      <c r="O53" s="36">
        <v>2.5000000000000001E-2</v>
      </c>
      <c r="P53" s="34">
        <v>2E-3</v>
      </c>
      <c r="Q53" s="34"/>
      <c r="R53" s="34">
        <v>1E-3</v>
      </c>
      <c r="S53" s="34">
        <v>380.00799999999998</v>
      </c>
      <c r="T53" s="34">
        <v>382.50099999999998</v>
      </c>
      <c r="U53" s="34">
        <v>336.25</v>
      </c>
      <c r="V53" s="34">
        <v>11.25</v>
      </c>
      <c r="W53" s="34">
        <v>2E-3</v>
      </c>
      <c r="X53" s="34"/>
      <c r="Y53" s="34">
        <v>6.71</v>
      </c>
      <c r="Z53" s="37">
        <v>2.7000000000000003E-2</v>
      </c>
      <c r="AA53" s="33">
        <v>25</v>
      </c>
      <c r="AB53" s="34"/>
      <c r="AC53" s="34"/>
      <c r="AD53" s="34">
        <v>25</v>
      </c>
      <c r="AE53" s="34">
        <v>0.125</v>
      </c>
      <c r="AF53" s="34">
        <v>625</v>
      </c>
      <c r="AG53" s="34"/>
      <c r="AH53" s="34"/>
      <c r="AI53" s="34">
        <v>2E-3</v>
      </c>
      <c r="AJ53" s="34">
        <v>1E-3</v>
      </c>
      <c r="AK53" s="34"/>
      <c r="AL53" s="35"/>
      <c r="AM53" s="36"/>
      <c r="AN53" s="34">
        <v>25</v>
      </c>
      <c r="AO53" s="34">
        <v>25</v>
      </c>
      <c r="AP53" s="34">
        <v>25</v>
      </c>
      <c r="AQ53" s="34">
        <v>4.0000000000000001E-3</v>
      </c>
      <c r="AR53" s="34">
        <v>299.55</v>
      </c>
      <c r="AS53" s="34">
        <v>249.35599999999999</v>
      </c>
      <c r="AT53" s="34">
        <v>174.80200000000002</v>
      </c>
      <c r="AU53" s="34">
        <v>1506.85</v>
      </c>
      <c r="AV53" s="34">
        <v>825.59199999999998</v>
      </c>
      <c r="AW53" s="34">
        <v>25.00329</v>
      </c>
      <c r="AX53" s="37">
        <v>272.8</v>
      </c>
      <c r="AY53" s="33">
        <v>125</v>
      </c>
      <c r="AZ53" s="34">
        <v>4.0000000000000001E-3</v>
      </c>
      <c r="BA53" s="34"/>
      <c r="BB53" s="34"/>
      <c r="BC53" s="34">
        <v>2E-3</v>
      </c>
      <c r="BD53" s="34"/>
      <c r="BE53" s="34">
        <v>2E-3</v>
      </c>
      <c r="BF53" s="34">
        <v>25.003</v>
      </c>
      <c r="BG53" s="34">
        <v>5.0000000000000001E-3</v>
      </c>
      <c r="BH53" s="34">
        <v>3.0000000000000001E-3</v>
      </c>
      <c r="BI53" s="34">
        <v>25</v>
      </c>
      <c r="BJ53" s="35">
        <v>114.825</v>
      </c>
      <c r="BK53" s="36">
        <v>25</v>
      </c>
      <c r="BL53" s="34">
        <v>200</v>
      </c>
      <c r="BM53" s="34">
        <v>25.03</v>
      </c>
      <c r="BN53" s="34">
        <v>25.023</v>
      </c>
      <c r="BO53" s="34">
        <v>50.015999999999998</v>
      </c>
      <c r="BP53" s="34">
        <v>50</v>
      </c>
      <c r="BQ53" s="34">
        <v>75</v>
      </c>
      <c r="BR53" s="34">
        <v>73.974999999999994</v>
      </c>
      <c r="BS53" s="34">
        <v>25.001000000000001</v>
      </c>
      <c r="BT53" s="34">
        <v>25.003</v>
      </c>
      <c r="BU53" s="34"/>
      <c r="BV53" s="37"/>
      <c r="BW53" s="33">
        <v>3.0000000000000001E-3</v>
      </c>
      <c r="BX53" s="34"/>
      <c r="BY53" s="34"/>
      <c r="BZ53" s="34">
        <v>3.0000000000000001E-3</v>
      </c>
      <c r="CA53" s="34"/>
      <c r="CB53" s="34">
        <v>25</v>
      </c>
      <c r="CC53" s="34"/>
      <c r="CD53" s="34"/>
      <c r="CE53" s="34">
        <v>5.0000000000000001E-3</v>
      </c>
      <c r="CF53" s="34">
        <v>1.7000000000000001E-2</v>
      </c>
      <c r="CG53" s="34"/>
      <c r="CH53" s="35"/>
      <c r="CI53" s="36">
        <v>2.5500000000000002E-2</v>
      </c>
      <c r="CJ53" s="34">
        <v>250</v>
      </c>
      <c r="CK53" s="34">
        <v>2.5600000000000001E-2</v>
      </c>
      <c r="CL53" s="34">
        <v>4.6600000000000001E-3</v>
      </c>
      <c r="CM53" s="34"/>
      <c r="CN53" s="34">
        <v>195.15</v>
      </c>
      <c r="CO53" s="34"/>
      <c r="CP53" s="34">
        <v>5.0000000000000001E-4</v>
      </c>
      <c r="CQ53" s="34">
        <v>2E-3</v>
      </c>
      <c r="CR53" s="34">
        <v>68.404740000000004</v>
      </c>
      <c r="CS53" s="34">
        <v>1E-3</v>
      </c>
      <c r="CT53" s="37"/>
      <c r="CU53" s="33"/>
      <c r="CV53" s="34">
        <v>61.975000000000001</v>
      </c>
      <c r="CW53" s="34"/>
      <c r="CX53" s="34"/>
      <c r="CY53" s="34">
        <v>288</v>
      </c>
      <c r="CZ53" s="34"/>
      <c r="DA53" s="34">
        <v>108</v>
      </c>
      <c r="DB53" s="34">
        <v>1E-3</v>
      </c>
      <c r="DC53" s="34"/>
      <c r="DD53" s="34"/>
      <c r="DE53" s="34"/>
      <c r="DF53" s="35"/>
      <c r="DG53" s="36"/>
      <c r="DH53" s="34"/>
      <c r="DI53" s="34"/>
      <c r="DJ53" s="34"/>
      <c r="DK53" s="34"/>
      <c r="DL53" s="34"/>
      <c r="DM53" s="34"/>
      <c r="DN53" s="34">
        <v>25</v>
      </c>
      <c r="DO53" s="34"/>
      <c r="DP53" s="34"/>
      <c r="DQ53" s="34">
        <v>1296</v>
      </c>
      <c r="DR53" s="37">
        <v>1152</v>
      </c>
      <c r="DS53" s="33"/>
      <c r="DT53" s="34"/>
      <c r="DU53" s="34"/>
      <c r="DV53" s="34"/>
      <c r="DW53" s="34"/>
      <c r="DX53" s="34"/>
      <c r="DY53" s="34"/>
      <c r="DZ53" s="34">
        <v>25</v>
      </c>
      <c r="EA53" s="34"/>
      <c r="EB53" s="34"/>
      <c r="EC53" s="34">
        <v>1296</v>
      </c>
      <c r="ED53" s="35">
        <v>1152</v>
      </c>
      <c r="EE53" s="36"/>
      <c r="EF53" s="34"/>
      <c r="EG53" s="34"/>
      <c r="EH53" s="34"/>
      <c r="EI53" s="34">
        <v>288</v>
      </c>
      <c r="EJ53" s="34">
        <v>0.2</v>
      </c>
      <c r="EK53" s="34"/>
      <c r="EL53" s="34"/>
      <c r="EM53" s="34"/>
      <c r="EN53" s="34"/>
      <c r="EO53" s="34"/>
      <c r="EP53" s="37"/>
      <c r="EQ53" s="33"/>
      <c r="ER53" s="34"/>
      <c r="ES53" s="34"/>
      <c r="ET53" s="34"/>
      <c r="EU53" s="34"/>
      <c r="EV53" s="34">
        <v>7.8</v>
      </c>
      <c r="EW53" s="34"/>
      <c r="EX53" s="34"/>
      <c r="EY53" s="34"/>
      <c r="EZ53" s="34"/>
      <c r="FA53" s="34"/>
      <c r="FB53" s="35"/>
      <c r="FC53" s="36"/>
      <c r="FD53" s="34"/>
      <c r="FE53" s="34"/>
      <c r="FF53" s="34">
        <v>200</v>
      </c>
      <c r="FG53" s="34"/>
      <c r="FH53" s="34"/>
      <c r="FI53" s="34">
        <v>0.2</v>
      </c>
      <c r="FJ53" s="34"/>
      <c r="FK53" s="34"/>
      <c r="FL53" s="34"/>
      <c r="FM53" s="34"/>
      <c r="FN53" s="35">
        <v>43.997</v>
      </c>
      <c r="FO53" s="51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7"/>
      <c r="GA53" s="33"/>
      <c r="GB53" s="34"/>
      <c r="GC53" s="34"/>
      <c r="GD53" s="34"/>
      <c r="GE53" s="34"/>
      <c r="GF53" s="34"/>
      <c r="GG53" s="34">
        <v>200</v>
      </c>
      <c r="GH53" s="34">
        <v>200.08</v>
      </c>
      <c r="GI53" s="34"/>
      <c r="GJ53" s="34"/>
      <c r="GK53" s="34"/>
      <c r="GL53" s="37">
        <v>1.2E-2</v>
      </c>
      <c r="GM53" s="33"/>
      <c r="GN53" s="68"/>
      <c r="GO53" s="25"/>
      <c r="GP53" s="25"/>
      <c r="GQ53" s="25"/>
      <c r="GR53" s="25"/>
      <c r="GS53" s="25"/>
      <c r="GT53" s="25"/>
      <c r="GU53" s="25"/>
      <c r="GV53" s="34"/>
      <c r="GW53" s="25"/>
      <c r="GX53" s="37"/>
      <c r="GY53" s="33">
        <v>49.435499999999998</v>
      </c>
      <c r="GZ53" s="34">
        <v>700.84349999999995</v>
      </c>
      <c r="HA53" s="34">
        <v>472.83749999999998</v>
      </c>
      <c r="HB53" s="34">
        <v>587.81799999999998</v>
      </c>
      <c r="HC53" s="34">
        <v>90.892499999999998</v>
      </c>
      <c r="HD53" s="34"/>
      <c r="HE53" s="34">
        <v>25.05</v>
      </c>
      <c r="HF53" s="34"/>
      <c r="HG53" s="34">
        <v>349.61500000000001</v>
      </c>
      <c r="HH53" s="34"/>
      <c r="HI53" s="34">
        <v>70.56</v>
      </c>
      <c r="HJ53" s="34"/>
      <c r="HK53" s="34"/>
      <c r="HL53" s="34"/>
      <c r="HM53" s="34"/>
      <c r="HN53" s="34"/>
      <c r="HO53" s="34">
        <v>303.73149999999998</v>
      </c>
      <c r="HP53" s="34"/>
      <c r="HQ53" s="34"/>
      <c r="HR53" s="34"/>
      <c r="HS53" s="34">
        <v>2.5000000000000001E-2</v>
      </c>
      <c r="HT53" s="34"/>
      <c r="HU53" s="34">
        <v>0.06</v>
      </c>
      <c r="HV53" s="37">
        <v>75</v>
      </c>
      <c r="HW53" s="33"/>
      <c r="HX53" s="34">
        <v>0.2</v>
      </c>
      <c r="HY53" s="34"/>
      <c r="HZ53" s="34"/>
      <c r="IA53" s="34"/>
      <c r="IB53" s="34"/>
      <c r="IC53" s="34"/>
      <c r="ID53" s="34"/>
      <c r="IE53" s="34">
        <v>5</v>
      </c>
      <c r="IF53" s="34">
        <v>3.7838600000000002</v>
      </c>
      <c r="IG53" s="34">
        <v>3</v>
      </c>
      <c r="IH53" s="37"/>
      <c r="II53" s="34">
        <v>200</v>
      </c>
      <c r="IJ53" s="34">
        <v>3</v>
      </c>
      <c r="IK53" s="34">
        <v>8</v>
      </c>
      <c r="IL53" s="34">
        <v>105</v>
      </c>
      <c r="IM53" s="34">
        <v>100</v>
      </c>
      <c r="IN53" s="34">
        <v>0</v>
      </c>
      <c r="IO53" s="34" t="s">
        <v>36</v>
      </c>
      <c r="IP53" s="34" t="s">
        <v>36</v>
      </c>
      <c r="IQ53" s="34">
        <v>0</v>
      </c>
      <c r="IR53" s="34">
        <v>0</v>
      </c>
      <c r="IS53" s="34" t="s">
        <v>36</v>
      </c>
      <c r="IT53" s="34">
        <v>0</v>
      </c>
      <c r="IU53" s="34">
        <v>0</v>
      </c>
      <c r="IV53" s="34">
        <v>47.75</v>
      </c>
      <c r="IW53" s="34">
        <v>640.20000000000005</v>
      </c>
      <c r="IX53" s="34">
        <v>50</v>
      </c>
      <c r="IY53" s="34">
        <v>0</v>
      </c>
      <c r="IZ53" s="34">
        <v>125</v>
      </c>
      <c r="JA53" s="34">
        <v>10</v>
      </c>
      <c r="JB53" s="34">
        <v>25</v>
      </c>
      <c r="JC53" s="34" t="s">
        <v>36</v>
      </c>
      <c r="JD53" s="34">
        <v>25</v>
      </c>
      <c r="JE53" s="34" t="s">
        <v>36</v>
      </c>
      <c r="JF53" s="34" t="s">
        <v>36</v>
      </c>
      <c r="JG53" s="34" t="s">
        <v>36</v>
      </c>
      <c r="JH53" s="34" t="s">
        <v>36</v>
      </c>
    </row>
    <row r="54" spans="2:268" s="3" customFormat="1" ht="13.5" x14ac:dyDescent="0.2">
      <c r="B54" s="23" t="s">
        <v>22</v>
      </c>
      <c r="C54" s="33"/>
      <c r="D54" s="34"/>
      <c r="E54" s="34"/>
      <c r="F54" s="34"/>
      <c r="G54" s="34"/>
      <c r="H54" s="34"/>
      <c r="I54" s="34"/>
      <c r="J54" s="34"/>
      <c r="K54" s="34">
        <v>1.1999999999999999E-4</v>
      </c>
      <c r="L54" s="34"/>
      <c r="M54" s="34"/>
      <c r="N54" s="35"/>
      <c r="O54" s="36"/>
      <c r="P54" s="34"/>
      <c r="Q54" s="34"/>
      <c r="R54" s="34"/>
      <c r="S54" s="34">
        <v>2.6779999999999999</v>
      </c>
      <c r="T54" s="34">
        <v>15.8002</v>
      </c>
      <c r="U54" s="34">
        <v>29.911199999999997</v>
      </c>
      <c r="V54" s="34">
        <v>39.233730000000001</v>
      </c>
      <c r="W54" s="34">
        <v>43.584449999999997</v>
      </c>
      <c r="X54" s="34">
        <v>60.494769999999995</v>
      </c>
      <c r="Y54" s="34">
        <v>47.98704</v>
      </c>
      <c r="Z54" s="37">
        <v>50.347799999999992</v>
      </c>
      <c r="AA54" s="33">
        <v>48.304500000000004</v>
      </c>
      <c r="AB54" s="34">
        <v>42.004800000000003</v>
      </c>
      <c r="AC54" s="34">
        <v>52.9011</v>
      </c>
      <c r="AD54" s="34">
        <v>23.762700000000002</v>
      </c>
      <c r="AE54" s="34">
        <v>25.987500000000001</v>
      </c>
      <c r="AF54" s="34">
        <v>26.870100000000001</v>
      </c>
      <c r="AG54" s="34">
        <v>28.15605</v>
      </c>
      <c r="AH54" s="34">
        <v>27.2241</v>
      </c>
      <c r="AI54" s="34">
        <v>23.052600000000002</v>
      </c>
      <c r="AJ54" s="34">
        <v>22.7745</v>
      </c>
      <c r="AK54" s="34">
        <v>24.999299999999998</v>
      </c>
      <c r="AL54" s="35">
        <v>23.443200000000001</v>
      </c>
      <c r="AM54" s="36">
        <v>55.62</v>
      </c>
      <c r="AN54" s="34">
        <v>47.277000000000001</v>
      </c>
      <c r="AO54" s="34">
        <v>27.81</v>
      </c>
      <c r="AP54" s="34">
        <v>27.81</v>
      </c>
      <c r="AQ54" s="34">
        <v>16.686</v>
      </c>
      <c r="AR54" s="34">
        <v>27.81</v>
      </c>
      <c r="AS54" s="34"/>
      <c r="AT54" s="34">
        <v>13.904999999999999</v>
      </c>
      <c r="AU54" s="34">
        <v>5.5620000000000003</v>
      </c>
      <c r="AV54" s="34">
        <v>55.62</v>
      </c>
      <c r="AW54" s="34">
        <v>13.904999999999999</v>
      </c>
      <c r="AX54" s="37"/>
      <c r="AY54" s="33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5"/>
      <c r="BK54" s="36"/>
      <c r="BL54" s="34">
        <v>4.0000000000000002E-4</v>
      </c>
      <c r="BM54" s="34"/>
      <c r="BN54" s="34"/>
      <c r="BO54" s="34"/>
      <c r="BP54" s="34"/>
      <c r="BQ54" s="34"/>
      <c r="BR54" s="34"/>
      <c r="BS54" s="34">
        <v>8.9999999999999998E-4</v>
      </c>
      <c r="BT54" s="34"/>
      <c r="BU54" s="34"/>
      <c r="BV54" s="37">
        <v>1.95E-4</v>
      </c>
      <c r="BW54" s="33"/>
      <c r="BX54" s="34"/>
      <c r="BY54" s="34"/>
      <c r="BZ54" s="34"/>
      <c r="CA54" s="34"/>
      <c r="CB54" s="34">
        <v>1E-4</v>
      </c>
      <c r="CC54" s="34"/>
      <c r="CD54" s="34"/>
      <c r="CE54" s="34">
        <v>2.0000000000000001E-4</v>
      </c>
      <c r="CF54" s="34"/>
      <c r="CG54" s="34"/>
      <c r="CH54" s="35">
        <v>1E-3</v>
      </c>
      <c r="CI54" s="36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7"/>
      <c r="CU54" s="33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5"/>
      <c r="DG54" s="36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7"/>
      <c r="DS54" s="33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5"/>
      <c r="EE54" s="36"/>
      <c r="EF54" s="34"/>
      <c r="EG54" s="34"/>
      <c r="EH54" s="34"/>
      <c r="EI54" s="34"/>
      <c r="EJ54" s="34"/>
      <c r="EK54" s="34"/>
      <c r="EL54" s="34"/>
      <c r="EM54" s="34"/>
      <c r="EN54" s="34">
        <v>0.05</v>
      </c>
      <c r="EO54" s="34"/>
      <c r="EP54" s="37"/>
      <c r="EQ54" s="33"/>
      <c r="ER54" s="34"/>
      <c r="ES54" s="34"/>
      <c r="ET54" s="34"/>
      <c r="EU54" s="34"/>
      <c r="EV54" s="34"/>
      <c r="EW54" s="34"/>
      <c r="EX54" s="34"/>
      <c r="EY54" s="34"/>
      <c r="EZ54" s="34">
        <v>2.2000000000000001E-4</v>
      </c>
      <c r="FA54" s="34">
        <v>4.0000000000000001E-3</v>
      </c>
      <c r="FB54" s="35">
        <v>6.4999999999999997E-3</v>
      </c>
      <c r="FC54" s="36">
        <v>8.9999999999999998E-4</v>
      </c>
      <c r="FD54" s="34">
        <v>1.83E-3</v>
      </c>
      <c r="FE54" s="34">
        <v>3.2000000000000003E-4</v>
      </c>
      <c r="FF54" s="34"/>
      <c r="FG54" s="34"/>
      <c r="FH54" s="34"/>
      <c r="FI54" s="34"/>
      <c r="FJ54" s="34"/>
      <c r="FK54" s="34"/>
      <c r="FL54" s="34"/>
      <c r="FM54" s="34"/>
      <c r="FN54" s="35"/>
      <c r="FO54" s="51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7"/>
      <c r="GA54" s="33"/>
      <c r="GB54" s="33"/>
      <c r="GC54" s="33"/>
      <c r="GD54" s="33"/>
      <c r="GE54" s="33"/>
      <c r="GF54" s="33"/>
      <c r="GG54" s="34"/>
      <c r="GH54" s="34"/>
      <c r="GI54" s="34"/>
      <c r="GJ54" s="34"/>
      <c r="GK54" s="36"/>
      <c r="GL54" s="37"/>
      <c r="GM54" s="33"/>
      <c r="GN54" s="68"/>
      <c r="GO54" s="25"/>
      <c r="GP54" s="25"/>
      <c r="GQ54" s="25"/>
      <c r="GR54" s="25"/>
      <c r="GS54" s="25"/>
      <c r="GT54" s="25"/>
      <c r="GU54" s="25"/>
      <c r="GV54" s="34"/>
      <c r="GW54" s="25"/>
      <c r="GX54" s="37"/>
      <c r="GY54" s="33"/>
      <c r="GZ54" s="34"/>
      <c r="HA54" s="34">
        <v>0.34</v>
      </c>
      <c r="HB54" s="34">
        <v>0.34</v>
      </c>
      <c r="HC54" s="34"/>
      <c r="HD54" s="34">
        <v>387.48599999999999</v>
      </c>
      <c r="HE54" s="34">
        <v>509.851</v>
      </c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7"/>
      <c r="HW54" s="33"/>
      <c r="HX54" s="34"/>
      <c r="HY54" s="34"/>
      <c r="HZ54" s="34"/>
      <c r="IA54" s="34"/>
      <c r="IB54" s="34"/>
      <c r="IC54" s="34"/>
      <c r="ID54" s="34"/>
      <c r="IE54" s="34"/>
      <c r="IF54" s="34" t="s">
        <v>36</v>
      </c>
      <c r="IG54" s="34"/>
      <c r="IH54" s="37"/>
      <c r="II54" s="34"/>
      <c r="IJ54" s="34" t="s">
        <v>36</v>
      </c>
      <c r="IK54" s="34" t="s">
        <v>36</v>
      </c>
      <c r="IL54" s="34" t="s">
        <v>36</v>
      </c>
      <c r="IM54" s="34" t="s">
        <v>36</v>
      </c>
      <c r="IN54" s="34" t="s">
        <v>36</v>
      </c>
      <c r="IO54" s="34" t="s">
        <v>36</v>
      </c>
      <c r="IP54" s="34" t="s">
        <v>36</v>
      </c>
      <c r="IQ54" s="34" t="s">
        <v>36</v>
      </c>
      <c r="IR54" s="34" t="s">
        <v>36</v>
      </c>
      <c r="IS54" s="34" t="s">
        <v>36</v>
      </c>
      <c r="IT54" s="34" t="s">
        <v>36</v>
      </c>
      <c r="IU54" s="34" t="s">
        <v>36</v>
      </c>
      <c r="IV54" s="34" t="s">
        <v>36</v>
      </c>
      <c r="IW54" s="34" t="s">
        <v>36</v>
      </c>
      <c r="IX54" s="34" t="s">
        <v>36</v>
      </c>
      <c r="IY54" s="34" t="s">
        <v>36</v>
      </c>
      <c r="IZ54" s="34" t="s">
        <v>36</v>
      </c>
      <c r="JA54" s="34" t="s">
        <v>36</v>
      </c>
      <c r="JB54" s="34" t="s">
        <v>36</v>
      </c>
      <c r="JC54" s="34" t="s">
        <v>36</v>
      </c>
      <c r="JD54" s="34" t="s">
        <v>36</v>
      </c>
      <c r="JE54" s="34" t="s">
        <v>36</v>
      </c>
      <c r="JF54" s="34" t="s">
        <v>36</v>
      </c>
      <c r="JG54" s="34" t="s">
        <v>36</v>
      </c>
      <c r="JH54" s="34" t="s">
        <v>36</v>
      </c>
    </row>
    <row r="55" spans="2:268" s="3" customFormat="1" ht="13.5" x14ac:dyDescent="0.2">
      <c r="B55" s="23" t="s">
        <v>24</v>
      </c>
      <c r="C55" s="33"/>
      <c r="D55" s="34">
        <v>0.32700000000000001</v>
      </c>
      <c r="E55" s="34">
        <v>6.1</v>
      </c>
      <c r="F55" s="34">
        <v>105.01400000000001</v>
      </c>
      <c r="G55" s="34">
        <v>101.91399999999999</v>
      </c>
      <c r="H55" s="34">
        <v>2.6150000000000002</v>
      </c>
      <c r="I55" s="34">
        <v>6.3E-2</v>
      </c>
      <c r="J55" s="34">
        <v>2.3739999999999997</v>
      </c>
      <c r="K55" s="34">
        <v>11.89</v>
      </c>
      <c r="L55" s="34">
        <v>23.402000000000001</v>
      </c>
      <c r="M55" s="34">
        <v>5.8380000000000001</v>
      </c>
      <c r="N55" s="35">
        <v>31.657</v>
      </c>
      <c r="O55" s="36">
        <v>13.337</v>
      </c>
      <c r="P55" s="34">
        <v>14.965</v>
      </c>
      <c r="Q55" s="34">
        <v>59.211000000000006</v>
      </c>
      <c r="R55" s="34">
        <v>84.921999999999997</v>
      </c>
      <c r="S55" s="34">
        <v>97.465999999999994</v>
      </c>
      <c r="T55" s="34">
        <v>94.18</v>
      </c>
      <c r="U55" s="34">
        <v>147.685</v>
      </c>
      <c r="V55" s="34">
        <v>77.823999999999998</v>
      </c>
      <c r="W55" s="34">
        <v>121.935</v>
      </c>
      <c r="X55" s="34">
        <v>48.106000000000002</v>
      </c>
      <c r="Y55" s="34">
        <v>138.97800000000001</v>
      </c>
      <c r="Z55" s="37">
        <v>72.737000000000009</v>
      </c>
      <c r="AA55" s="33">
        <v>192.47</v>
      </c>
      <c r="AB55" s="34">
        <v>93.465000000000003</v>
      </c>
      <c r="AC55" s="34">
        <v>38.619999999999997</v>
      </c>
      <c r="AD55" s="34">
        <v>177.422</v>
      </c>
      <c r="AE55" s="34">
        <v>100.898</v>
      </c>
      <c r="AF55" s="34">
        <v>71.823000000000008</v>
      </c>
      <c r="AG55" s="34">
        <v>203.88899999999998</v>
      </c>
      <c r="AH55" s="34">
        <v>207.55600000000001</v>
      </c>
      <c r="AI55" s="34">
        <v>147.654</v>
      </c>
      <c r="AJ55" s="34">
        <v>86.022999999999996</v>
      </c>
      <c r="AK55" s="34">
        <v>58.771000000000001</v>
      </c>
      <c r="AL55" s="35">
        <v>63.816000000000003</v>
      </c>
      <c r="AM55" s="36">
        <v>75.584000000000003</v>
      </c>
      <c r="AN55" s="34">
        <v>64.295999999999992</v>
      </c>
      <c r="AO55" s="34">
        <v>113.50200000000001</v>
      </c>
      <c r="AP55" s="34">
        <v>109.005</v>
      </c>
      <c r="AQ55" s="34">
        <v>158.96099999999998</v>
      </c>
      <c r="AR55" s="34">
        <v>117.84599999999998</v>
      </c>
      <c r="AS55" s="34">
        <v>98.685000000000002</v>
      </c>
      <c r="AT55" s="34">
        <v>105.76299999999999</v>
      </c>
      <c r="AU55" s="34">
        <v>58.290999999999997</v>
      </c>
      <c r="AV55" s="34">
        <v>1E-3</v>
      </c>
      <c r="AW55" s="34">
        <v>45.521999999999998</v>
      </c>
      <c r="AX55" s="37">
        <v>133.976</v>
      </c>
      <c r="AY55" s="33">
        <v>73.231000000000009</v>
      </c>
      <c r="AZ55" s="34">
        <v>103.919</v>
      </c>
      <c r="BA55" s="34">
        <v>148.375</v>
      </c>
      <c r="BB55" s="34">
        <v>57.496000000000002</v>
      </c>
      <c r="BC55" s="34">
        <v>108.41900000000001</v>
      </c>
      <c r="BD55" s="34">
        <v>112.372</v>
      </c>
      <c r="BE55" s="34">
        <v>62.118000000000009</v>
      </c>
      <c r="BF55" s="34">
        <v>38.695999999999998</v>
      </c>
      <c r="BG55" s="34">
        <v>62.525999999999996</v>
      </c>
      <c r="BH55" s="34">
        <v>85.882999999999996</v>
      </c>
      <c r="BI55" s="34">
        <v>112.89600000000002</v>
      </c>
      <c r="BJ55" s="35">
        <v>91.746999999999986</v>
      </c>
      <c r="BK55" s="36">
        <v>83.245999999999995</v>
      </c>
      <c r="BL55" s="34">
        <v>33.522999999999996</v>
      </c>
      <c r="BM55" s="34">
        <v>81.022000000000006</v>
      </c>
      <c r="BN55" s="34">
        <v>17.002999999999997</v>
      </c>
      <c r="BO55" s="34">
        <v>72.622</v>
      </c>
      <c r="BP55" s="34">
        <v>71.185999999999993</v>
      </c>
      <c r="BQ55" s="34">
        <v>81.117999999999995</v>
      </c>
      <c r="BR55" s="34">
        <v>180.89400000000001</v>
      </c>
      <c r="BS55" s="34">
        <v>29.033999999999999</v>
      </c>
      <c r="BT55" s="34">
        <v>160.75900000000001</v>
      </c>
      <c r="BU55" s="34">
        <v>90.467999999999989</v>
      </c>
      <c r="BV55" s="37">
        <v>104.44770000000001</v>
      </c>
      <c r="BW55" s="33">
        <v>89.432999999999993</v>
      </c>
      <c r="BX55" s="34">
        <v>79.822999999999993</v>
      </c>
      <c r="BY55" s="34">
        <v>72.712999999999994</v>
      </c>
      <c r="BZ55" s="34">
        <v>27.666999999999998</v>
      </c>
      <c r="CA55" s="34">
        <v>145.63499999999999</v>
      </c>
      <c r="CB55" s="34">
        <v>45.329000000000001</v>
      </c>
      <c r="CC55" s="34">
        <v>10.332000000000001</v>
      </c>
      <c r="CD55" s="34">
        <v>16.521999999999998</v>
      </c>
      <c r="CE55" s="34">
        <v>7.7520000000000007</v>
      </c>
      <c r="CF55" s="34">
        <v>34.176000000000002</v>
      </c>
      <c r="CG55" s="34">
        <v>60.128</v>
      </c>
      <c r="CH55" s="35">
        <v>80.594000000000008</v>
      </c>
      <c r="CI55" s="36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7"/>
      <c r="CU55" s="33">
        <v>73.92371</v>
      </c>
      <c r="CV55" s="34">
        <v>35.187600000000003</v>
      </c>
      <c r="CW55" s="34">
        <v>22.014400000000002</v>
      </c>
      <c r="CX55" s="34">
        <v>43.3416</v>
      </c>
      <c r="CY55" s="34">
        <v>37.655000000000001</v>
      </c>
      <c r="CZ55" s="34">
        <v>53.488</v>
      </c>
      <c r="DA55" s="34">
        <v>83.828900000000004</v>
      </c>
      <c r="DB55" s="34">
        <v>43.244399999999999</v>
      </c>
      <c r="DC55" s="34">
        <v>44.717600000000004</v>
      </c>
      <c r="DD55" s="34">
        <v>73.325400000000002</v>
      </c>
      <c r="DE55" s="34">
        <v>57.186299999999996</v>
      </c>
      <c r="DF55" s="35">
        <v>57.3264</v>
      </c>
      <c r="DG55" s="36">
        <v>87.624399999999994</v>
      </c>
      <c r="DH55" s="34">
        <v>89.940599999999989</v>
      </c>
      <c r="DI55" s="34">
        <v>61.250310000000006</v>
      </c>
      <c r="DJ55" s="34">
        <v>65.31</v>
      </c>
      <c r="DK55" s="34">
        <v>68.679169999999999</v>
      </c>
      <c r="DL55" s="34">
        <v>72.559110000000004</v>
      </c>
      <c r="DM55" s="34">
        <v>138.17260999999999</v>
      </c>
      <c r="DN55" s="34">
        <v>72.752799999999993</v>
      </c>
      <c r="DO55" s="34">
        <v>64.664739999999995</v>
      </c>
      <c r="DP55" s="34">
        <v>34.253239999999998</v>
      </c>
      <c r="DQ55" s="34">
        <v>16.115600000000001</v>
      </c>
      <c r="DR55" s="37">
        <v>252.64963</v>
      </c>
      <c r="DS55" s="33">
        <v>87.624399999999994</v>
      </c>
      <c r="DT55" s="34">
        <v>89.940599999999989</v>
      </c>
      <c r="DU55" s="34">
        <v>61.250310000000006</v>
      </c>
      <c r="DV55" s="34">
        <v>65.31</v>
      </c>
      <c r="DW55" s="34">
        <v>68.679169999999999</v>
      </c>
      <c r="DX55" s="34">
        <v>72.559110000000004</v>
      </c>
      <c r="DY55" s="34">
        <v>138.17260999999999</v>
      </c>
      <c r="DZ55" s="34">
        <v>72.752799999999993</v>
      </c>
      <c r="EA55" s="34">
        <v>64.664739999999995</v>
      </c>
      <c r="EB55" s="34">
        <v>34.253239999999998</v>
      </c>
      <c r="EC55" s="34">
        <v>16.115600000000001</v>
      </c>
      <c r="ED55" s="35">
        <v>252.64963</v>
      </c>
      <c r="EE55" s="36">
        <v>18.389299999999999</v>
      </c>
      <c r="EF55" s="34">
        <v>122.88720000000002</v>
      </c>
      <c r="EG55" s="34">
        <v>69.549899999999994</v>
      </c>
      <c r="EH55" s="34">
        <v>84.321600000000004</v>
      </c>
      <c r="EI55" s="34">
        <v>54.752620000000007</v>
      </c>
      <c r="EJ55" s="34">
        <v>58.158439999999999</v>
      </c>
      <c r="EK55" s="34">
        <v>47.284800000000004</v>
      </c>
      <c r="EL55" s="34">
        <v>33.776499999999999</v>
      </c>
      <c r="EM55" s="34">
        <v>108.38976</v>
      </c>
      <c r="EN55" s="34">
        <v>56.034240000000004</v>
      </c>
      <c r="EO55" s="34">
        <v>43.37</v>
      </c>
      <c r="EP55" s="37">
        <v>83.29</v>
      </c>
      <c r="EQ55" s="33">
        <v>89.464690000000004</v>
      </c>
      <c r="ER55" s="34">
        <v>59.855580000000003</v>
      </c>
      <c r="ES55" s="34">
        <v>102.05661000000001</v>
      </c>
      <c r="ET55" s="34">
        <v>75.808920000000001</v>
      </c>
      <c r="EU55" s="34">
        <v>51.278599999999997</v>
      </c>
      <c r="EV55" s="34">
        <v>6.3994799999999996</v>
      </c>
      <c r="EW55" s="34">
        <v>68.627330000000001</v>
      </c>
      <c r="EX55" s="34">
        <v>42.291400000000003</v>
      </c>
      <c r="EY55" s="34">
        <v>27.531400000000001</v>
      </c>
      <c r="EZ55" s="34">
        <v>32.414400000000001</v>
      </c>
      <c r="FA55" s="34">
        <v>45.714799999999997</v>
      </c>
      <c r="FB55" s="35">
        <v>83.22842</v>
      </c>
      <c r="FC55" s="36">
        <v>57.644640000000003</v>
      </c>
      <c r="FD55" s="34">
        <v>32.736600000000003</v>
      </c>
      <c r="FE55" s="34">
        <v>79.462199999999996</v>
      </c>
      <c r="FF55" s="34">
        <v>119.42585</v>
      </c>
      <c r="FG55" s="34">
        <v>39.948</v>
      </c>
      <c r="FH55" s="34">
        <v>74.675799999999995</v>
      </c>
      <c r="FI55" s="34">
        <v>53.09572</v>
      </c>
      <c r="FJ55" s="34">
        <v>115.92215</v>
      </c>
      <c r="FK55" s="34">
        <v>79.981020000000001</v>
      </c>
      <c r="FL55" s="34">
        <v>131.52618000000001</v>
      </c>
      <c r="FM55" s="34">
        <v>102.48705</v>
      </c>
      <c r="FN55" s="35">
        <v>67.510940000000005</v>
      </c>
      <c r="FO55" s="51">
        <v>50.38158</v>
      </c>
      <c r="FP55" s="34">
        <v>21.571200000000001</v>
      </c>
      <c r="FQ55" s="34">
        <v>226.33333999999996</v>
      </c>
      <c r="FR55" s="34">
        <v>78.399830000000009</v>
      </c>
      <c r="FS55" s="34">
        <v>106.02916999999999</v>
      </c>
      <c r="FT55" s="34">
        <v>109.53643000000001</v>
      </c>
      <c r="FU55" s="34">
        <v>83.40279000000001</v>
      </c>
      <c r="FV55" s="34">
        <v>102.90125</v>
      </c>
      <c r="FW55" s="34">
        <f>VLOOKUP(B55,'[1]Tablas 2016'!$A$64:$L$86,10,FALSE)</f>
        <v>166.16160000000002</v>
      </c>
      <c r="FX55" s="34">
        <f>VLOOKUP(B55,'[1]Tablas 2016'!$A$64:$L$86,11,FALSE)</f>
        <v>47.453610000000012</v>
      </c>
      <c r="FY55" s="34">
        <v>52.002330000000001</v>
      </c>
      <c r="FZ55" s="37">
        <f>VLOOKUP(B55,'[1]Tablas 2016'!$A$62:$N$86,13,FALSE)</f>
        <v>101.178</v>
      </c>
      <c r="GA55" s="33">
        <v>87.050579999999997</v>
      </c>
      <c r="GB55" s="33">
        <v>209.56779999999998</v>
      </c>
      <c r="GC55" s="33">
        <v>141.85392000000002</v>
      </c>
      <c r="GD55" s="33">
        <v>67.856189999999998</v>
      </c>
      <c r="GE55" s="33">
        <v>91.354780944824213</v>
      </c>
      <c r="GF55" s="33">
        <v>200.17502392578126</v>
      </c>
      <c r="GG55" s="34">
        <v>146.55202</v>
      </c>
      <c r="GH55" s="34">
        <v>23.93</v>
      </c>
      <c r="GI55" s="34">
        <v>37.58</v>
      </c>
      <c r="GJ55" s="34">
        <v>144.49</v>
      </c>
      <c r="GK55" s="36">
        <v>43.963400390624997</v>
      </c>
      <c r="GL55" s="37">
        <v>177.54335253906251</v>
      </c>
      <c r="GM55" s="33">
        <v>290.40733999999998</v>
      </c>
      <c r="GN55" s="80">
        <v>349.84412999999995</v>
      </c>
      <c r="GO55" s="80">
        <v>155.71324000000001</v>
      </c>
      <c r="GP55" s="68">
        <v>443.10219999999998</v>
      </c>
      <c r="GQ55" s="68">
        <v>265.16266999999999</v>
      </c>
      <c r="GR55" s="68">
        <v>188.54315</v>
      </c>
      <c r="GS55" s="68">
        <v>35.64</v>
      </c>
      <c r="GT55" s="68">
        <v>196.40801999999999</v>
      </c>
      <c r="GU55" s="34">
        <v>297.10494999999997</v>
      </c>
      <c r="GV55" s="34">
        <v>34.42962</v>
      </c>
      <c r="GW55" s="34">
        <v>139.4</v>
      </c>
      <c r="GX55" s="37">
        <v>102.88407999999998</v>
      </c>
      <c r="GY55" s="33">
        <v>46.869540000000001</v>
      </c>
      <c r="GZ55" s="34">
        <v>74.326220000000006</v>
      </c>
      <c r="HA55" s="34">
        <v>32.114730000000002</v>
      </c>
      <c r="HB55" s="34">
        <v>9.078479999999999</v>
      </c>
      <c r="HC55" s="34">
        <v>234.52819</v>
      </c>
      <c r="HD55" s="34">
        <v>171.98</v>
      </c>
      <c r="HE55" s="34">
        <v>321.48</v>
      </c>
      <c r="HF55" s="34">
        <f>40.309+88.492</f>
        <v>128.80099999999999</v>
      </c>
      <c r="HG55" s="34">
        <f>270.402+84.033</f>
        <v>354.435</v>
      </c>
      <c r="HH55" s="34">
        <v>62.770269999999996</v>
      </c>
      <c r="HI55" s="34">
        <v>185.08439000000001</v>
      </c>
      <c r="HJ55" s="34">
        <v>191.48486</v>
      </c>
      <c r="HK55" s="34">
        <v>174.90341999999998</v>
      </c>
      <c r="HL55" s="34">
        <v>279.33377999999999</v>
      </c>
      <c r="HM55" s="34">
        <v>294.43054000000006</v>
      </c>
      <c r="HN55" s="34">
        <v>372.93493000000007</v>
      </c>
      <c r="HO55" s="34">
        <v>243.45791</v>
      </c>
      <c r="HP55" s="34">
        <v>343.46208999999999</v>
      </c>
      <c r="HQ55" s="34">
        <v>229.20375999999999</v>
      </c>
      <c r="HR55" s="34">
        <v>187.41835999999998</v>
      </c>
      <c r="HS55" s="34">
        <v>138.71259999999998</v>
      </c>
      <c r="HT55" s="34">
        <v>114.76070000000001</v>
      </c>
      <c r="HU55" s="34">
        <v>218.87971999999999</v>
      </c>
      <c r="HV55" s="37">
        <v>165.34989999999999</v>
      </c>
      <c r="HW55" s="33">
        <v>156.89895000000001</v>
      </c>
      <c r="HX55" s="34">
        <v>235.79539</v>
      </c>
      <c r="HY55" s="34">
        <v>448.94596000000001</v>
      </c>
      <c r="HZ55" s="34">
        <v>222.69290000000001</v>
      </c>
      <c r="IA55" s="34">
        <v>663.69385</v>
      </c>
      <c r="IB55" s="34">
        <v>393.13059999999996</v>
      </c>
      <c r="IC55" s="34">
        <v>133.50439000000003</v>
      </c>
      <c r="ID55" s="34">
        <v>270.15844999999996</v>
      </c>
      <c r="IE55" s="34">
        <v>189.74519999999998</v>
      </c>
      <c r="IF55" s="34">
        <v>242.61437999999998</v>
      </c>
      <c r="IG55" s="34">
        <v>309.08059000000003</v>
      </c>
      <c r="IH55" s="37">
        <v>422.3039</v>
      </c>
      <c r="II55" s="34">
        <v>438.43498</v>
      </c>
      <c r="IJ55" s="34">
        <v>326.15591999999998</v>
      </c>
      <c r="IK55" s="34">
        <v>458.19873000000001</v>
      </c>
      <c r="IL55" s="34">
        <v>298.86781999999999</v>
      </c>
      <c r="IM55" s="34">
        <v>572.44583999999998</v>
      </c>
      <c r="IN55" s="34">
        <v>467.57997999999998</v>
      </c>
      <c r="IO55" s="34">
        <v>255.36621000000002</v>
      </c>
      <c r="IP55" s="34">
        <v>489.01869000000005</v>
      </c>
      <c r="IQ55" s="34">
        <v>551.95967999999993</v>
      </c>
      <c r="IR55" s="34">
        <v>275.11061000000001</v>
      </c>
      <c r="IS55" s="34">
        <v>265.49629999999996</v>
      </c>
      <c r="IT55" s="34">
        <v>421.74831</v>
      </c>
      <c r="IU55" s="34">
        <v>313.30153999999993</v>
      </c>
      <c r="IV55" s="34">
        <v>268.66936000000004</v>
      </c>
      <c r="IW55" s="34">
        <v>1035.2292300000001</v>
      </c>
      <c r="IX55" s="34">
        <v>176.77809000000002</v>
      </c>
      <c r="IY55" s="34">
        <v>276.52921000000003</v>
      </c>
      <c r="IZ55" s="34">
        <v>460.9579</v>
      </c>
      <c r="JA55" s="34">
        <v>361.88567999999992</v>
      </c>
      <c r="JB55" s="34">
        <v>376.24523000000005</v>
      </c>
      <c r="JC55" s="34">
        <v>391.83191000000005</v>
      </c>
      <c r="JD55" s="34">
        <v>263.15938999999997</v>
      </c>
      <c r="JE55" s="34">
        <v>190.45570000000001</v>
      </c>
      <c r="JF55" s="34">
        <v>192.44388000000001</v>
      </c>
      <c r="JG55" s="34">
        <v>602.46503000000018</v>
      </c>
      <c r="JH55" s="34">
        <v>221.31669999999997</v>
      </c>
    </row>
    <row r="56" spans="2:268" s="3" customFormat="1" ht="13.5" x14ac:dyDescent="0.2">
      <c r="B56" s="23" t="s">
        <v>30</v>
      </c>
      <c r="C56" s="33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5"/>
      <c r="O56" s="36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7"/>
      <c r="AA56" s="33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5"/>
      <c r="AM56" s="36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7"/>
      <c r="AY56" s="33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5"/>
      <c r="BK56" s="36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7"/>
      <c r="BW56" s="33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5"/>
      <c r="CI56" s="36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7"/>
      <c r="CU56" s="33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5"/>
      <c r="DG56" s="36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7"/>
      <c r="DS56" s="33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5"/>
      <c r="EE56" s="36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7"/>
      <c r="EQ56" s="33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5"/>
      <c r="FC56" s="36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5"/>
      <c r="FO56" s="51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7"/>
      <c r="GA56" s="33">
        <v>0.188</v>
      </c>
      <c r="GB56" s="33"/>
      <c r="GC56" s="33"/>
      <c r="GD56" s="33"/>
      <c r="GE56" s="33"/>
      <c r="GF56" s="33"/>
      <c r="GG56" s="34"/>
      <c r="GH56" s="34"/>
      <c r="GI56" s="34">
        <v>1.1081199951171901</v>
      </c>
      <c r="GJ56" s="34"/>
      <c r="GK56" s="36"/>
      <c r="GL56" s="37"/>
      <c r="GM56" s="33"/>
      <c r="GN56" s="80"/>
      <c r="GO56" s="80"/>
      <c r="GP56" s="25"/>
      <c r="GQ56" s="25"/>
      <c r="GR56" s="25"/>
      <c r="GS56" s="25"/>
      <c r="GT56" s="25"/>
      <c r="GU56" s="25"/>
      <c r="GV56" s="34"/>
      <c r="GW56" s="25"/>
      <c r="GX56" s="37"/>
      <c r="GY56" s="33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7"/>
      <c r="HW56" s="33"/>
      <c r="HX56" s="34"/>
      <c r="HY56" s="34"/>
      <c r="HZ56" s="34"/>
      <c r="IA56" s="34"/>
      <c r="IB56" s="34"/>
      <c r="IC56" s="34"/>
      <c r="ID56" s="34"/>
      <c r="IE56" s="34"/>
      <c r="IF56" s="34" t="s">
        <v>36</v>
      </c>
      <c r="IG56" s="34"/>
      <c r="IH56" s="37"/>
      <c r="II56" s="34"/>
      <c r="IJ56" s="34" t="s">
        <v>36</v>
      </c>
      <c r="IK56" s="34" t="s">
        <v>36</v>
      </c>
      <c r="IL56" s="34" t="s">
        <v>36</v>
      </c>
      <c r="IM56" s="34" t="s">
        <v>36</v>
      </c>
      <c r="IN56" s="34" t="s">
        <v>36</v>
      </c>
      <c r="IO56" s="34" t="s">
        <v>36</v>
      </c>
      <c r="IP56" s="34" t="s">
        <v>36</v>
      </c>
      <c r="IQ56" s="34" t="s">
        <v>36</v>
      </c>
      <c r="IR56" s="34" t="s">
        <v>36</v>
      </c>
      <c r="IS56" s="34" t="s">
        <v>36</v>
      </c>
      <c r="IT56" s="34" t="s">
        <v>36</v>
      </c>
      <c r="IU56" s="34" t="s">
        <v>36</v>
      </c>
      <c r="IV56" s="34" t="s">
        <v>36</v>
      </c>
      <c r="IW56" s="34" t="s">
        <v>36</v>
      </c>
      <c r="IX56" s="34" t="s">
        <v>36</v>
      </c>
      <c r="IY56" s="34" t="s">
        <v>36</v>
      </c>
      <c r="IZ56" s="34" t="s">
        <v>36</v>
      </c>
      <c r="JA56" s="34" t="s">
        <v>36</v>
      </c>
      <c r="JB56" s="34" t="s">
        <v>36</v>
      </c>
      <c r="JC56" s="34" t="s">
        <v>36</v>
      </c>
      <c r="JD56" s="34" t="s">
        <v>36</v>
      </c>
      <c r="JE56" s="34" t="s">
        <v>36</v>
      </c>
      <c r="JF56" s="34" t="s">
        <v>36</v>
      </c>
      <c r="JG56" s="34" t="s">
        <v>36</v>
      </c>
      <c r="JH56" s="34" t="s">
        <v>36</v>
      </c>
    </row>
    <row r="57" spans="2:268" s="3" customFormat="1" ht="13.5" x14ac:dyDescent="0.2">
      <c r="B57" s="23" t="s">
        <v>18</v>
      </c>
      <c r="C57" s="33">
        <v>22.5</v>
      </c>
      <c r="D57" s="34">
        <v>6.72</v>
      </c>
      <c r="E57" s="34">
        <v>22</v>
      </c>
      <c r="F57" s="34"/>
      <c r="G57" s="34">
        <v>1.0999999999999999E-2</v>
      </c>
      <c r="H57" s="34">
        <v>46</v>
      </c>
      <c r="I57" s="34">
        <v>146</v>
      </c>
      <c r="J57" s="34">
        <v>470</v>
      </c>
      <c r="K57" s="34">
        <v>70</v>
      </c>
      <c r="L57" s="34">
        <v>69</v>
      </c>
      <c r="M57" s="34">
        <v>46</v>
      </c>
      <c r="N57" s="35"/>
      <c r="O57" s="36">
        <v>138</v>
      </c>
      <c r="P57" s="34"/>
      <c r="Q57" s="34">
        <v>119.5</v>
      </c>
      <c r="R57" s="34">
        <v>166.5</v>
      </c>
      <c r="S57" s="34">
        <v>165.001</v>
      </c>
      <c r="T57" s="34">
        <v>451.3</v>
      </c>
      <c r="U57" s="34">
        <v>159.49799999999999</v>
      </c>
      <c r="V57" s="34">
        <v>94.5</v>
      </c>
      <c r="W57" s="34">
        <v>93</v>
      </c>
      <c r="X57" s="34">
        <v>94.5</v>
      </c>
      <c r="Y57" s="34">
        <v>70.5</v>
      </c>
      <c r="Z57" s="37">
        <v>82.26</v>
      </c>
      <c r="AA57" s="33">
        <v>72</v>
      </c>
      <c r="AB57" s="34"/>
      <c r="AC57" s="34"/>
      <c r="AD57" s="34"/>
      <c r="AE57" s="34">
        <v>4.3999999999999997E-2</v>
      </c>
      <c r="AF57" s="34"/>
      <c r="AG57" s="34"/>
      <c r="AH57" s="34"/>
      <c r="AI57" s="34">
        <v>4.452</v>
      </c>
      <c r="AJ57" s="34"/>
      <c r="AK57" s="34"/>
      <c r="AL57" s="35">
        <v>1</v>
      </c>
      <c r="AM57" s="36"/>
      <c r="AN57" s="34">
        <v>2E-3</v>
      </c>
      <c r="AO57" s="34"/>
      <c r="AP57" s="34"/>
      <c r="AQ57" s="34"/>
      <c r="AR57" s="34">
        <v>3.2879999999999998</v>
      </c>
      <c r="AS57" s="34"/>
      <c r="AT57" s="34"/>
      <c r="AU57" s="34">
        <v>1.28</v>
      </c>
      <c r="AV57" s="34">
        <v>4.0000000000000001E-3</v>
      </c>
      <c r="AW57" s="34"/>
      <c r="AX57" s="37"/>
      <c r="AY57" s="33"/>
      <c r="AZ57" s="34"/>
      <c r="BA57" s="34">
        <v>0.28799999999999998</v>
      </c>
      <c r="BB57" s="34">
        <v>4.4000000000000004</v>
      </c>
      <c r="BC57" s="34"/>
      <c r="BD57" s="34"/>
      <c r="BE57" s="34">
        <v>0.28799999999999998</v>
      </c>
      <c r="BF57" s="34">
        <v>0.1</v>
      </c>
      <c r="BG57" s="34"/>
      <c r="BH57" s="34"/>
      <c r="BI57" s="34">
        <v>0.38800000000000001</v>
      </c>
      <c r="BJ57" s="35">
        <v>0.1</v>
      </c>
      <c r="BK57" s="36">
        <v>8.7999999999999995E-2</v>
      </c>
      <c r="BL57" s="34"/>
      <c r="BM57" s="34">
        <v>0.18</v>
      </c>
      <c r="BN57" s="34">
        <v>0.2</v>
      </c>
      <c r="BO57" s="34">
        <v>0.253</v>
      </c>
      <c r="BP57" s="34">
        <v>0.2</v>
      </c>
      <c r="BQ57" s="34">
        <v>0.43799999999999994</v>
      </c>
      <c r="BR57" s="34">
        <v>0.4</v>
      </c>
      <c r="BS57" s="34">
        <v>0.1</v>
      </c>
      <c r="BT57" s="34">
        <v>0.37</v>
      </c>
      <c r="BU57" s="34"/>
      <c r="BV57" s="37"/>
      <c r="BW57" s="33">
        <v>7.4999999999999997E-2</v>
      </c>
      <c r="BX57" s="34">
        <v>0.1</v>
      </c>
      <c r="BY57" s="34">
        <v>0.1</v>
      </c>
      <c r="BZ57" s="34"/>
      <c r="CA57" s="34">
        <v>0.1</v>
      </c>
      <c r="CB57" s="34">
        <v>0.05</v>
      </c>
      <c r="CC57" s="34">
        <v>0.1</v>
      </c>
      <c r="CD57" s="34">
        <v>9.5000000000000001E-2</v>
      </c>
      <c r="CE57" s="34"/>
      <c r="CF57" s="34">
        <v>0.1</v>
      </c>
      <c r="CG57" s="34"/>
      <c r="CH57" s="35">
        <v>6.2E-2</v>
      </c>
      <c r="CI57" s="36"/>
      <c r="CJ57" s="34">
        <v>0.05</v>
      </c>
      <c r="CK57" s="34">
        <v>0.95199999999999996</v>
      </c>
      <c r="CL57" s="34"/>
      <c r="CM57" s="34"/>
      <c r="CN57" s="34"/>
      <c r="CO57" s="34">
        <v>0.22</v>
      </c>
      <c r="CP57" s="34">
        <v>0.04</v>
      </c>
      <c r="CQ57" s="34"/>
      <c r="CR57" s="34"/>
      <c r="CS57" s="34">
        <v>2.5000000000000001E-2</v>
      </c>
      <c r="CT57" s="37"/>
      <c r="CU57" s="33">
        <v>6.8000000000000005E-2</v>
      </c>
      <c r="CV57" s="34"/>
      <c r="CW57" s="34"/>
      <c r="CX57" s="34">
        <v>0.05</v>
      </c>
      <c r="CY57" s="34">
        <v>100</v>
      </c>
      <c r="CZ57" s="34"/>
      <c r="DA57" s="34">
        <v>405</v>
      </c>
      <c r="DB57" s="34">
        <v>476.9</v>
      </c>
      <c r="DC57" s="34">
        <v>202.5</v>
      </c>
      <c r="DD57" s="34">
        <v>315</v>
      </c>
      <c r="DE57" s="34"/>
      <c r="DF57" s="35"/>
      <c r="DG57" s="36">
        <v>0.05</v>
      </c>
      <c r="DH57" s="34"/>
      <c r="DI57" s="34"/>
      <c r="DJ57" s="34"/>
      <c r="DK57" s="34">
        <v>0.1</v>
      </c>
      <c r="DL57" s="34"/>
      <c r="DM57" s="34">
        <v>0.1</v>
      </c>
      <c r="DN57" s="34"/>
      <c r="DO57" s="34">
        <v>0.2</v>
      </c>
      <c r="DP57" s="34"/>
      <c r="DQ57" s="34"/>
      <c r="DR57" s="37"/>
      <c r="DS57" s="33">
        <v>0.05</v>
      </c>
      <c r="DT57" s="34"/>
      <c r="DU57" s="34"/>
      <c r="DV57" s="34"/>
      <c r="DW57" s="34">
        <v>0.1</v>
      </c>
      <c r="DX57" s="34"/>
      <c r="DY57" s="34">
        <v>0.1</v>
      </c>
      <c r="DZ57" s="34"/>
      <c r="EA57" s="34">
        <v>0.2</v>
      </c>
      <c r="EB57" s="34"/>
      <c r="EC57" s="34"/>
      <c r="ED57" s="35"/>
      <c r="EE57" s="36"/>
      <c r="EF57" s="34"/>
      <c r="EG57" s="34"/>
      <c r="EH57" s="34">
        <v>0.2</v>
      </c>
      <c r="EI57" s="34">
        <v>202.5</v>
      </c>
      <c r="EJ57" s="34">
        <v>202.5</v>
      </c>
      <c r="EK57" s="34">
        <v>202.5</v>
      </c>
      <c r="EL57" s="34">
        <v>157.50004999999999</v>
      </c>
      <c r="EM57" s="34">
        <v>2.5000000000000001E-4</v>
      </c>
      <c r="EN57" s="34"/>
      <c r="EO57" s="34">
        <v>157.5</v>
      </c>
      <c r="EP57" s="37"/>
      <c r="EQ57" s="33">
        <v>157.5</v>
      </c>
      <c r="ER57" s="34"/>
      <c r="ES57" s="34"/>
      <c r="ET57" s="34">
        <v>150</v>
      </c>
      <c r="EU57" s="34"/>
      <c r="EV57" s="34"/>
      <c r="EW57" s="34"/>
      <c r="EX57" s="34"/>
      <c r="EY57" s="34"/>
      <c r="EZ57" s="34"/>
      <c r="FA57" s="34"/>
      <c r="FB57" s="35"/>
      <c r="FC57" s="36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5"/>
      <c r="FO57" s="51"/>
      <c r="FP57" s="34"/>
      <c r="FQ57" s="34"/>
      <c r="FR57" s="34"/>
      <c r="FS57" s="34"/>
      <c r="FT57" s="34"/>
      <c r="FU57" s="34"/>
      <c r="FV57" s="34"/>
      <c r="FW57" s="34">
        <f>VLOOKUP(B57,'[1]Tablas 2016'!$A$64:$L$86,10,FALSE)</f>
        <v>7.0000000000000007E-2</v>
      </c>
      <c r="FX57" s="34">
        <f>VLOOKUP(B57,'[1]Tablas 2016'!$A$64:$L$86,11,FALSE)</f>
        <v>0.05</v>
      </c>
      <c r="FY57" s="34">
        <v>0.08</v>
      </c>
      <c r="FZ57" s="37">
        <f>VLOOKUP(B57,'[1]Tablas 2016'!$A$62:$N$86,13,FALSE)</f>
        <v>19.97362</v>
      </c>
      <c r="GA57" s="33"/>
      <c r="GB57" s="33"/>
      <c r="GC57" s="33">
        <v>0.05</v>
      </c>
      <c r="GD57" s="33"/>
      <c r="GE57" s="33">
        <v>0.05</v>
      </c>
      <c r="GF57" s="33"/>
      <c r="GG57" s="34">
        <v>0.05</v>
      </c>
      <c r="GH57" s="34"/>
      <c r="GI57" s="34"/>
      <c r="GJ57" s="34"/>
      <c r="GK57" s="36"/>
      <c r="GL57" s="37"/>
      <c r="GM57" s="33"/>
      <c r="GN57" s="80"/>
      <c r="GO57" s="80"/>
      <c r="GP57" s="34"/>
      <c r="GQ57" s="34"/>
      <c r="GR57" s="34"/>
      <c r="GS57" s="34"/>
      <c r="GT57" s="34"/>
      <c r="GU57" s="25"/>
      <c r="GV57" s="34"/>
      <c r="GW57" s="25"/>
      <c r="GX57" s="37"/>
      <c r="GY57" s="33">
        <v>6.2052100000000001</v>
      </c>
      <c r="GZ57" s="34">
        <v>11.223129999999999</v>
      </c>
      <c r="HA57" s="34">
        <v>12.41</v>
      </c>
      <c r="HB57" s="34"/>
      <c r="HC57" s="34"/>
      <c r="HD57" s="34">
        <v>23.52</v>
      </c>
      <c r="HE57" s="34"/>
      <c r="HF57" s="34">
        <v>23.51</v>
      </c>
      <c r="HG57" s="34">
        <v>6.2050000000000001</v>
      </c>
      <c r="HH57" s="34"/>
      <c r="HI57" s="34">
        <v>8.9999999999999993E-3</v>
      </c>
      <c r="HJ57" s="34"/>
      <c r="HK57" s="34"/>
      <c r="HL57" s="34"/>
      <c r="HM57" s="34"/>
      <c r="HN57" s="34"/>
      <c r="HO57" s="34"/>
      <c r="HP57" s="34"/>
      <c r="HQ57" s="34"/>
      <c r="HR57" s="34">
        <v>23.975000000000001</v>
      </c>
      <c r="HS57" s="34"/>
      <c r="HT57" s="34"/>
      <c r="HU57" s="34"/>
      <c r="HV57" s="37"/>
      <c r="HW57" s="33"/>
      <c r="HX57" s="34"/>
      <c r="HY57" s="34"/>
      <c r="HZ57" s="34"/>
      <c r="IA57" s="34"/>
      <c r="IB57" s="34"/>
      <c r="IC57" s="34"/>
      <c r="ID57" s="34"/>
      <c r="IE57" s="34"/>
      <c r="IF57" s="34" t="s">
        <v>36</v>
      </c>
      <c r="IG57" s="34"/>
      <c r="IH57" s="37"/>
      <c r="II57" s="34">
        <v>24.008290000000002</v>
      </c>
      <c r="IJ57" s="34">
        <v>24.001950000000001</v>
      </c>
      <c r="IK57" s="34"/>
      <c r="IL57" s="34" t="s">
        <v>36</v>
      </c>
      <c r="IM57" s="34">
        <v>0</v>
      </c>
      <c r="IN57" s="34">
        <v>0.48</v>
      </c>
      <c r="IO57" s="34">
        <v>19</v>
      </c>
      <c r="IP57" s="34">
        <v>18.63</v>
      </c>
      <c r="IQ57" s="34">
        <v>24</v>
      </c>
      <c r="IR57" s="34">
        <v>0</v>
      </c>
      <c r="IS57" s="34">
        <v>2.86808</v>
      </c>
      <c r="IT57" s="34">
        <v>0</v>
      </c>
      <c r="IU57" s="34" t="s">
        <v>36</v>
      </c>
      <c r="IV57" s="34" t="s">
        <v>36</v>
      </c>
      <c r="IW57" s="34" t="s">
        <v>36</v>
      </c>
      <c r="IX57" s="34">
        <v>0</v>
      </c>
      <c r="IY57" s="34">
        <v>48.984610000000004</v>
      </c>
      <c r="IZ57" s="34">
        <v>0</v>
      </c>
      <c r="JA57" s="34">
        <v>1</v>
      </c>
      <c r="JB57" s="34">
        <v>0</v>
      </c>
      <c r="JC57" s="34" t="s">
        <v>36</v>
      </c>
      <c r="JD57" s="34" t="s">
        <v>36</v>
      </c>
      <c r="JE57" s="34" t="s">
        <v>36</v>
      </c>
      <c r="JF57" s="34">
        <v>4.2</v>
      </c>
      <c r="JG57" s="34" t="s">
        <v>36</v>
      </c>
      <c r="JH57" s="34" t="s">
        <v>36</v>
      </c>
    </row>
    <row r="58" spans="2:268" s="3" customFormat="1" ht="13.5" x14ac:dyDescent="0.2">
      <c r="B58" s="23" t="s">
        <v>8</v>
      </c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5"/>
      <c r="O58" s="36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7"/>
      <c r="AA58" s="33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5"/>
      <c r="AM58" s="36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7"/>
      <c r="AY58" s="33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5"/>
      <c r="BK58" s="36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7"/>
      <c r="BW58" s="33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5"/>
      <c r="CI58" s="36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7"/>
      <c r="CU58" s="33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5"/>
      <c r="DG58" s="36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7"/>
      <c r="DS58" s="33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5"/>
      <c r="EE58" s="36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7"/>
      <c r="EQ58" s="33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5"/>
      <c r="FC58" s="36"/>
      <c r="FD58" s="34">
        <v>25.018999999999998</v>
      </c>
      <c r="FE58" s="34"/>
      <c r="FF58" s="34"/>
      <c r="FG58" s="34"/>
      <c r="FH58" s="34"/>
      <c r="FI58" s="34">
        <v>0.05</v>
      </c>
      <c r="FJ58" s="34"/>
      <c r="FK58" s="34">
        <v>4.8000000000000001E-4</v>
      </c>
      <c r="FL58" s="34"/>
      <c r="FM58" s="34"/>
      <c r="FN58" s="35"/>
      <c r="FO58" s="51"/>
      <c r="FP58" s="34">
        <v>48.57</v>
      </c>
      <c r="FQ58" s="34"/>
      <c r="FR58" s="34"/>
      <c r="FS58" s="34"/>
      <c r="FT58" s="34">
        <v>24.5</v>
      </c>
      <c r="FU58" s="34"/>
      <c r="FV58" s="34">
        <v>24.5</v>
      </c>
      <c r="FW58" s="34"/>
      <c r="FX58" s="34">
        <f>VLOOKUP(B58,'[1]Tablas 2016'!$A$64:$L$86,11,FALSE)</f>
        <v>24.5</v>
      </c>
      <c r="FY58" s="34"/>
      <c r="FZ58" s="37"/>
      <c r="GA58" s="33">
        <v>24.5</v>
      </c>
      <c r="GB58" s="33">
        <v>24.5</v>
      </c>
      <c r="GC58" s="33">
        <v>137</v>
      </c>
      <c r="GD58" s="33">
        <v>137</v>
      </c>
      <c r="GE58" s="33">
        <v>69.48</v>
      </c>
      <c r="GF58" s="33">
        <v>24.5</v>
      </c>
      <c r="GG58" s="34"/>
      <c r="GH58" s="34">
        <v>93.98</v>
      </c>
      <c r="GI58" s="34">
        <v>44.98</v>
      </c>
      <c r="GJ58" s="34">
        <v>24.5</v>
      </c>
      <c r="GK58" s="36">
        <v>93.98</v>
      </c>
      <c r="GL58" s="37">
        <v>24.504999999999999</v>
      </c>
      <c r="GM58" s="33"/>
      <c r="GN58" s="80"/>
      <c r="GO58" s="80"/>
      <c r="GP58" s="25"/>
      <c r="GQ58" s="25"/>
      <c r="GR58" s="25"/>
      <c r="GS58" s="25"/>
      <c r="GT58" s="34">
        <v>168.98</v>
      </c>
      <c r="GU58" s="25"/>
      <c r="GV58" s="34"/>
      <c r="GW58" s="25"/>
      <c r="GX58" s="37"/>
      <c r="GY58" s="33"/>
      <c r="GZ58" s="34"/>
      <c r="HA58" s="34">
        <v>24.5</v>
      </c>
      <c r="HB58" s="34"/>
      <c r="HC58" s="34">
        <v>49</v>
      </c>
      <c r="HD58" s="34">
        <v>24.5</v>
      </c>
      <c r="HE58" s="34">
        <v>44.980000000000004</v>
      </c>
      <c r="HF58" s="34">
        <v>49</v>
      </c>
      <c r="HG58" s="34">
        <v>73.5</v>
      </c>
      <c r="HH58" s="34">
        <v>28.512</v>
      </c>
      <c r="HI58" s="34"/>
      <c r="HJ58" s="34">
        <v>24.5</v>
      </c>
      <c r="HK58" s="34"/>
      <c r="HL58" s="34">
        <v>24.5</v>
      </c>
      <c r="HM58" s="34"/>
      <c r="HN58" s="34"/>
      <c r="HO58" s="34"/>
      <c r="HP58" s="34"/>
      <c r="HQ58" s="34"/>
      <c r="HR58" s="34">
        <v>5.9999999999999995E-4</v>
      </c>
      <c r="HS58" s="34"/>
      <c r="HT58" s="34">
        <v>30.72</v>
      </c>
      <c r="HU58" s="34"/>
      <c r="HV58" s="37"/>
      <c r="HW58" s="33"/>
      <c r="HX58" s="34"/>
      <c r="HY58" s="34"/>
      <c r="HZ58" s="34"/>
      <c r="IA58" s="34">
        <v>23.8</v>
      </c>
      <c r="IB58" s="34">
        <v>40.96</v>
      </c>
      <c r="IC58" s="34"/>
      <c r="ID58" s="34">
        <v>5.04</v>
      </c>
      <c r="IE58" s="34">
        <v>12.687200000000001</v>
      </c>
      <c r="IF58" s="34">
        <v>14.836</v>
      </c>
      <c r="IG58" s="34">
        <v>33.065200000000004</v>
      </c>
      <c r="IH58" s="37"/>
      <c r="II58" s="34">
        <v>2.7</v>
      </c>
      <c r="IJ58" s="34">
        <v>24</v>
      </c>
      <c r="IK58" s="34">
        <v>16.384</v>
      </c>
      <c r="IL58" s="34">
        <v>0.6</v>
      </c>
      <c r="IM58" s="34">
        <v>196.85899999999998</v>
      </c>
      <c r="IN58" s="34">
        <v>16.984000000000002</v>
      </c>
      <c r="IO58" s="34">
        <v>0</v>
      </c>
      <c r="IP58" s="34">
        <v>49.075000000000003</v>
      </c>
      <c r="IQ58" s="34">
        <v>2.6160000000000001</v>
      </c>
      <c r="IR58" s="34">
        <v>2.6160000000000001</v>
      </c>
      <c r="IS58" s="34">
        <v>3.2160000000000002</v>
      </c>
      <c r="IT58" s="34">
        <v>0.3</v>
      </c>
      <c r="IU58" s="34" t="s">
        <v>36</v>
      </c>
      <c r="IV58" s="34">
        <v>0</v>
      </c>
      <c r="IW58" s="34">
        <v>205.74720000000002</v>
      </c>
      <c r="IX58" s="34">
        <v>0</v>
      </c>
      <c r="IY58" s="34" t="s">
        <v>36</v>
      </c>
      <c r="IZ58" s="34">
        <v>0</v>
      </c>
      <c r="JA58" s="34">
        <v>25</v>
      </c>
      <c r="JB58" s="34">
        <v>0</v>
      </c>
      <c r="JC58" s="34" t="s">
        <v>36</v>
      </c>
      <c r="JD58" s="34">
        <v>0.216</v>
      </c>
      <c r="JE58" s="34" t="s">
        <v>36</v>
      </c>
      <c r="JF58" s="34">
        <v>16.384</v>
      </c>
      <c r="JG58" s="34">
        <v>17.061999999999998</v>
      </c>
      <c r="JH58" s="34" t="s">
        <v>36</v>
      </c>
    </row>
    <row r="59" spans="2:268" s="3" customFormat="1" ht="13.5" x14ac:dyDescent="0.2">
      <c r="B59" s="23" t="s">
        <v>25</v>
      </c>
      <c r="C59" s="33">
        <v>11.226170000000002</v>
      </c>
      <c r="D59" s="34">
        <v>18.25909</v>
      </c>
      <c r="E59" s="34">
        <v>7.5833699999999995</v>
      </c>
      <c r="F59" s="34">
        <v>0.44600000000000001</v>
      </c>
      <c r="G59" s="34">
        <v>9.8350000000000009</v>
      </c>
      <c r="H59" s="34">
        <v>16.731059999999999</v>
      </c>
      <c r="I59" s="34">
        <v>28.405000000000001</v>
      </c>
      <c r="J59" s="34">
        <v>26.212999999999997</v>
      </c>
      <c r="K59" s="34">
        <v>13.051119999999999</v>
      </c>
      <c r="L59" s="34">
        <v>29.753</v>
      </c>
      <c r="M59" s="34">
        <v>26.75</v>
      </c>
      <c r="N59" s="35">
        <v>8.5950000000000006</v>
      </c>
      <c r="O59" s="36">
        <v>34.56024</v>
      </c>
      <c r="P59" s="34">
        <v>46.04699999999999</v>
      </c>
      <c r="Q59" s="34">
        <v>20.337</v>
      </c>
      <c r="R59" s="34">
        <v>31.444219999999994</v>
      </c>
      <c r="S59" s="34">
        <v>18.703299999999999</v>
      </c>
      <c r="T59" s="34">
        <v>55.440819999999995</v>
      </c>
      <c r="U59" s="34">
        <v>27.57893</v>
      </c>
      <c r="V59" s="34">
        <v>43.182029999999997</v>
      </c>
      <c r="W59" s="34">
        <v>52.392759999999996</v>
      </c>
      <c r="X59" s="34">
        <v>19.475000000000001</v>
      </c>
      <c r="Y59" s="34">
        <v>10.231</v>
      </c>
      <c r="Z59" s="37">
        <v>24.794</v>
      </c>
      <c r="AA59" s="33">
        <v>37.748999999999995</v>
      </c>
      <c r="AB59" s="34">
        <v>21.048999999999996</v>
      </c>
      <c r="AC59" s="34">
        <v>5.0010000000000003</v>
      </c>
      <c r="AD59" s="34">
        <v>9.4864899999999981</v>
      </c>
      <c r="AE59" s="34">
        <v>42.1006</v>
      </c>
      <c r="AF59" s="34">
        <v>14.83156</v>
      </c>
      <c r="AG59" s="34">
        <v>11.38419</v>
      </c>
      <c r="AH59" s="34">
        <v>44.189599999999999</v>
      </c>
      <c r="AI59" s="34">
        <v>23.962579999999999</v>
      </c>
      <c r="AJ59" s="34">
        <v>34.616</v>
      </c>
      <c r="AK59" s="34">
        <v>55.528000000000006</v>
      </c>
      <c r="AL59" s="35">
        <v>22.644000000000002</v>
      </c>
      <c r="AM59" s="36">
        <v>4.4789999999999992</v>
      </c>
      <c r="AN59" s="34">
        <v>8.1440000000000001</v>
      </c>
      <c r="AO59" s="34">
        <v>7.0913000000000004</v>
      </c>
      <c r="AP59" s="34">
        <v>9.4783000000000008</v>
      </c>
      <c r="AQ59" s="34">
        <v>14.8096</v>
      </c>
      <c r="AR59" s="34">
        <v>53.4039</v>
      </c>
      <c r="AS59" s="34">
        <v>21.919899999999998</v>
      </c>
      <c r="AT59" s="34">
        <v>0.03</v>
      </c>
      <c r="AU59" s="34">
        <v>5.4649000000000001</v>
      </c>
      <c r="AV59" s="34">
        <v>2.2593999999999999</v>
      </c>
      <c r="AW59" s="34">
        <v>1.8755480000000002</v>
      </c>
      <c r="AX59" s="37">
        <v>0.09</v>
      </c>
      <c r="AY59" s="33">
        <v>0.20200000000000001</v>
      </c>
      <c r="AZ59" s="34">
        <v>12.747300000000001</v>
      </c>
      <c r="BA59" s="34"/>
      <c r="BB59" s="34"/>
      <c r="BC59" s="34">
        <v>12.144400000000001</v>
      </c>
      <c r="BD59" s="34">
        <v>2.5999999999999996</v>
      </c>
      <c r="BE59" s="34">
        <v>10</v>
      </c>
      <c r="BF59" s="34">
        <v>2E-3</v>
      </c>
      <c r="BG59" s="34">
        <v>0.25</v>
      </c>
      <c r="BH59" s="34">
        <v>1.4E-2</v>
      </c>
      <c r="BI59" s="34">
        <v>19.303000000000001</v>
      </c>
      <c r="BJ59" s="35">
        <v>0.03</v>
      </c>
      <c r="BK59" s="36"/>
      <c r="BL59" s="34">
        <v>0.3</v>
      </c>
      <c r="BM59" s="34">
        <v>6.4132999999999996</v>
      </c>
      <c r="BN59" s="34"/>
      <c r="BO59" s="34">
        <v>0.19800000000000001</v>
      </c>
      <c r="BP59" s="34">
        <v>7.1280000000000001</v>
      </c>
      <c r="BQ59" s="34">
        <v>2.5463</v>
      </c>
      <c r="BR59" s="34">
        <v>0.1663</v>
      </c>
      <c r="BS59" s="34">
        <v>3.0150000000000001</v>
      </c>
      <c r="BT59" s="34">
        <v>0.3</v>
      </c>
      <c r="BU59" s="34">
        <v>0.29699999999999999</v>
      </c>
      <c r="BV59" s="37">
        <v>2.4472800000000001</v>
      </c>
      <c r="BW59" s="33"/>
      <c r="BX59" s="34">
        <v>1.8E-3</v>
      </c>
      <c r="BY59" s="34">
        <v>0.59399999999999997</v>
      </c>
      <c r="BZ59" s="34"/>
      <c r="CA59" s="34">
        <v>0.99</v>
      </c>
      <c r="CB59" s="34"/>
      <c r="CC59" s="34">
        <v>12.651</v>
      </c>
      <c r="CD59" s="34"/>
      <c r="CE59" s="34"/>
      <c r="CF59" s="34">
        <v>1E-3</v>
      </c>
      <c r="CG59" s="34">
        <v>5.0000000000000001E-3</v>
      </c>
      <c r="CH59" s="35">
        <v>2.1987999999999999</v>
      </c>
      <c r="CI59" s="36">
        <v>5.0078999999999994</v>
      </c>
      <c r="CJ59" s="34">
        <v>93.684460000000001</v>
      </c>
      <c r="CK59" s="34">
        <v>59.379659999999987</v>
      </c>
      <c r="CL59" s="34">
        <v>57.828050000000005</v>
      </c>
      <c r="CM59" s="34">
        <v>42.439460000000004</v>
      </c>
      <c r="CN59" s="34">
        <v>28.755600000000001</v>
      </c>
      <c r="CO59" s="34">
        <v>39.923920000000003</v>
      </c>
      <c r="CP59" s="34">
        <v>26.893110000000004</v>
      </c>
      <c r="CQ59" s="34">
        <v>49.2605</v>
      </c>
      <c r="CR59" s="34">
        <v>12.064539999999999</v>
      </c>
      <c r="CS59" s="34">
        <v>49.100349999999999</v>
      </c>
      <c r="CT59" s="37">
        <v>45.870510000000003</v>
      </c>
      <c r="CU59" s="33">
        <v>3.8360000000000003</v>
      </c>
      <c r="CV59" s="34">
        <v>1.2</v>
      </c>
      <c r="CW59" s="34">
        <v>11.340100000000001</v>
      </c>
      <c r="CX59" s="34">
        <v>20.18</v>
      </c>
      <c r="CY59" s="34">
        <v>1.0000000000000001E-5</v>
      </c>
      <c r="CZ59" s="34">
        <v>6.7089999999999997E-2</v>
      </c>
      <c r="DA59" s="34">
        <v>1.0000000000000001E-5</v>
      </c>
      <c r="DB59" s="34">
        <v>31.219809999999999</v>
      </c>
      <c r="DC59" s="34">
        <v>25.308</v>
      </c>
      <c r="DD59" s="34">
        <v>2.0916899999999998</v>
      </c>
      <c r="DE59" s="34">
        <v>20.16</v>
      </c>
      <c r="DF59" s="35">
        <v>20.855519999999999</v>
      </c>
      <c r="DG59" s="36">
        <v>20.16</v>
      </c>
      <c r="DH59" s="34">
        <v>41.508000000000003</v>
      </c>
      <c r="DI59" s="34">
        <v>0.99</v>
      </c>
      <c r="DJ59" s="34"/>
      <c r="DK59" s="34">
        <v>20.184999999999999</v>
      </c>
      <c r="DL59" s="34">
        <v>1.6</v>
      </c>
      <c r="DM59" s="34">
        <v>20.16</v>
      </c>
      <c r="DN59" s="34">
        <v>1.0000000000000001E-5</v>
      </c>
      <c r="DO59" s="34">
        <v>21.835199999999997</v>
      </c>
      <c r="DP59" s="34">
        <v>20.16001</v>
      </c>
      <c r="DQ59" s="34">
        <v>20.16</v>
      </c>
      <c r="DR59" s="37">
        <v>0.20117000000000002</v>
      </c>
      <c r="DS59" s="33">
        <v>20.16</v>
      </c>
      <c r="DT59" s="34">
        <v>41.508000000000003</v>
      </c>
      <c r="DU59" s="34">
        <v>0.99</v>
      </c>
      <c r="DV59" s="34"/>
      <c r="DW59" s="34">
        <v>20.184999999999999</v>
      </c>
      <c r="DX59" s="34">
        <v>1.6</v>
      </c>
      <c r="DY59" s="34">
        <v>20.16</v>
      </c>
      <c r="DZ59" s="34">
        <v>1.0000000000000001E-5</v>
      </c>
      <c r="EA59" s="34">
        <v>21.835199999999997</v>
      </c>
      <c r="EB59" s="34">
        <v>20.16001</v>
      </c>
      <c r="EC59" s="34">
        <v>20.16</v>
      </c>
      <c r="ED59" s="35">
        <v>0.20117000000000002</v>
      </c>
      <c r="EE59" s="36">
        <v>0.2</v>
      </c>
      <c r="EF59" s="34">
        <v>20.44201</v>
      </c>
      <c r="EG59" s="34">
        <v>3.0000000000000002E-2</v>
      </c>
      <c r="EH59" s="34">
        <v>24.33</v>
      </c>
      <c r="EI59" s="34">
        <v>20.16</v>
      </c>
      <c r="EJ59" s="34">
        <v>3.0079999999999999E-2</v>
      </c>
      <c r="EK59" s="34">
        <v>40.335189999999997</v>
      </c>
      <c r="EL59" s="34">
        <v>15.81</v>
      </c>
      <c r="EM59" s="34">
        <v>21.18</v>
      </c>
      <c r="EN59" s="34">
        <v>20.16</v>
      </c>
      <c r="EO59" s="34">
        <v>15.82</v>
      </c>
      <c r="EP59" s="37">
        <v>1.2050000000000001</v>
      </c>
      <c r="EQ59" s="33">
        <v>1.65</v>
      </c>
      <c r="ER59" s="34">
        <v>21.655000000000001</v>
      </c>
      <c r="ES59" s="34">
        <v>1E-4</v>
      </c>
      <c r="ET59" s="34"/>
      <c r="EU59" s="34"/>
      <c r="EV59" s="34">
        <v>20.96</v>
      </c>
      <c r="EW59" s="34">
        <v>20.16</v>
      </c>
      <c r="EX59" s="34"/>
      <c r="EY59" s="34">
        <v>0.15</v>
      </c>
      <c r="EZ59" s="34">
        <v>0.04</v>
      </c>
      <c r="FA59" s="34">
        <v>1.782</v>
      </c>
      <c r="FB59" s="35">
        <v>1.3619600000000001</v>
      </c>
      <c r="FC59" s="36">
        <v>1.6248800000000001</v>
      </c>
      <c r="FD59" s="34">
        <v>1.2150000000000001</v>
      </c>
      <c r="FE59" s="34"/>
      <c r="FF59" s="34">
        <v>11.792999999999999</v>
      </c>
      <c r="FG59" s="34">
        <v>3.2250000000000001</v>
      </c>
      <c r="FH59" s="34">
        <v>22.114000000000001</v>
      </c>
      <c r="FI59" s="34"/>
      <c r="FJ59" s="34">
        <v>19.943999999999999</v>
      </c>
      <c r="FK59" s="34">
        <v>2.2519999999999998</v>
      </c>
      <c r="FL59" s="34">
        <v>18.2988</v>
      </c>
      <c r="FM59" s="34">
        <v>8.2208000000000006</v>
      </c>
      <c r="FN59" s="35">
        <v>4.3390000000000004</v>
      </c>
      <c r="FO59" s="51">
        <v>32.423520000000003</v>
      </c>
      <c r="FP59" s="34">
        <v>8.177999999999999</v>
      </c>
      <c r="FQ59" s="34">
        <v>19.84</v>
      </c>
      <c r="FR59" s="34"/>
      <c r="FS59" s="34">
        <v>6.6149999999999993</v>
      </c>
      <c r="FT59" s="34">
        <v>17.0748</v>
      </c>
      <c r="FU59" s="34">
        <v>6.6</v>
      </c>
      <c r="FV59" s="34">
        <v>38.095199999999998</v>
      </c>
      <c r="FW59" s="34">
        <f>VLOOKUP(B59,'[1]Tablas 2016'!$A$64:$L$86,10,FALSE)</f>
        <v>13.147200000000002</v>
      </c>
      <c r="FX59" s="34"/>
      <c r="FY59" s="34">
        <v>22.279999999999998</v>
      </c>
      <c r="FZ59" s="37">
        <f>VLOOKUP(B59,'[1]Tablas 2016'!$A$62:$N$86,13,FALSE)</f>
        <v>8.0603999999999996</v>
      </c>
      <c r="GA59" s="33">
        <v>3.8231999999999999</v>
      </c>
      <c r="GB59" s="33">
        <v>2.7815000000000003</v>
      </c>
      <c r="GC59" s="33"/>
      <c r="GD59" s="33"/>
      <c r="GE59" s="33"/>
      <c r="GF59" s="33"/>
      <c r="GG59" s="34">
        <v>4.7188099999999995</v>
      </c>
      <c r="GH59" s="34">
        <v>1.518</v>
      </c>
      <c r="GI59" s="34"/>
      <c r="GJ59" s="34"/>
      <c r="GK59" s="36"/>
      <c r="GL59" s="37">
        <v>1.4997499999999999</v>
      </c>
      <c r="GM59" s="33"/>
      <c r="GN59" s="80"/>
      <c r="GO59" s="80"/>
      <c r="GP59" s="25"/>
      <c r="GQ59" s="25"/>
      <c r="GR59" s="25"/>
      <c r="GS59" s="25"/>
      <c r="GT59" s="25"/>
      <c r="GU59" s="25"/>
      <c r="GV59" s="34"/>
      <c r="GW59" s="25"/>
      <c r="GX59" s="37"/>
      <c r="GY59" s="33"/>
      <c r="GZ59" s="34">
        <v>0.6</v>
      </c>
      <c r="HA59" s="34">
        <v>35.971199999999996</v>
      </c>
      <c r="HB59" s="34">
        <v>9.36</v>
      </c>
      <c r="HC59" s="34">
        <v>19.764949999999999</v>
      </c>
      <c r="HD59" s="34">
        <v>18</v>
      </c>
      <c r="HE59" s="34">
        <v>20.9512</v>
      </c>
      <c r="HF59" s="34">
        <v>23.68</v>
      </c>
      <c r="HG59" s="34">
        <v>24.571000000000002</v>
      </c>
      <c r="HH59" s="34">
        <v>29.311199999999999</v>
      </c>
      <c r="HI59" s="34"/>
      <c r="HJ59" s="34">
        <v>6.6</v>
      </c>
      <c r="HK59" s="34">
        <v>14.91625</v>
      </c>
      <c r="HL59" s="34">
        <v>71.4024</v>
      </c>
      <c r="HM59" s="34">
        <v>17.9712</v>
      </c>
      <c r="HN59" s="34">
        <v>11.2</v>
      </c>
      <c r="HO59" s="34"/>
      <c r="HP59" s="34">
        <v>9.82</v>
      </c>
      <c r="HQ59" s="34">
        <v>12.6</v>
      </c>
      <c r="HR59" s="34">
        <v>12.24</v>
      </c>
      <c r="HS59" s="34">
        <v>17.510400000000001</v>
      </c>
      <c r="HT59" s="34">
        <v>18.0702</v>
      </c>
      <c r="HU59" s="34">
        <v>50.391199999999998</v>
      </c>
      <c r="HV59" s="37">
        <v>9.5999999999999992E-3</v>
      </c>
      <c r="HW59" s="33"/>
      <c r="HX59" s="34"/>
      <c r="HY59" s="34">
        <v>19.007999999999999</v>
      </c>
      <c r="HZ59" s="34">
        <v>19.007999999999999</v>
      </c>
      <c r="IA59" s="34">
        <v>19.007999999999999</v>
      </c>
      <c r="IB59" s="34"/>
      <c r="IC59" s="34">
        <v>17.9712</v>
      </c>
      <c r="ID59" s="34"/>
      <c r="IE59" s="34">
        <v>17.9712</v>
      </c>
      <c r="IF59" s="34">
        <v>18.431999999999999</v>
      </c>
      <c r="IG59" s="34">
        <v>35.942399999999999</v>
      </c>
      <c r="IH59" s="37"/>
      <c r="II59" s="34">
        <v>17.9712</v>
      </c>
      <c r="IJ59" s="34">
        <v>20.736000000000001</v>
      </c>
      <c r="IK59" s="34"/>
      <c r="IL59" s="34">
        <v>20.736000000000001</v>
      </c>
      <c r="IM59" s="34">
        <v>20.736000000000001</v>
      </c>
      <c r="IN59" s="34">
        <v>20.736000000000001</v>
      </c>
      <c r="IO59" s="34">
        <v>0</v>
      </c>
      <c r="IP59" s="34">
        <v>20.736000000000001</v>
      </c>
      <c r="IQ59" s="34">
        <v>0</v>
      </c>
      <c r="IR59" s="34">
        <v>0</v>
      </c>
      <c r="IS59" s="34" t="s">
        <v>36</v>
      </c>
      <c r="IT59" s="34">
        <v>0</v>
      </c>
      <c r="IU59" s="34" t="s">
        <v>36</v>
      </c>
      <c r="IV59" s="34" t="s">
        <v>36</v>
      </c>
      <c r="IW59" s="34" t="s">
        <v>36</v>
      </c>
      <c r="IX59" s="34" t="s">
        <v>36</v>
      </c>
      <c r="IY59" s="34" t="s">
        <v>36</v>
      </c>
      <c r="IZ59" s="34" t="s">
        <v>36</v>
      </c>
      <c r="JA59" s="34" t="s">
        <v>36</v>
      </c>
      <c r="JB59" s="34" t="s">
        <v>36</v>
      </c>
      <c r="JC59" s="34" t="s">
        <v>36</v>
      </c>
      <c r="JD59" s="34" t="s">
        <v>36</v>
      </c>
      <c r="JE59" s="34" t="s">
        <v>36</v>
      </c>
      <c r="JF59" s="34" t="s">
        <v>36</v>
      </c>
      <c r="JG59" s="34" t="s">
        <v>36</v>
      </c>
      <c r="JH59" s="34" t="s">
        <v>36</v>
      </c>
    </row>
    <row r="60" spans="2:268" s="3" customFormat="1" ht="13.5" x14ac:dyDescent="0.2">
      <c r="B60" s="23" t="s">
        <v>21</v>
      </c>
      <c r="C60" s="33">
        <v>583.69600000000003</v>
      </c>
      <c r="D60" s="34">
        <v>623.08900000000006</v>
      </c>
      <c r="E60" s="34">
        <v>543.51199999999994</v>
      </c>
      <c r="F60" s="34">
        <v>462.14300000000003</v>
      </c>
      <c r="G60" s="34">
        <v>507.59100000000001</v>
      </c>
      <c r="H60" s="34">
        <v>342.45299999999997</v>
      </c>
      <c r="I60" s="34">
        <v>392.637</v>
      </c>
      <c r="J60" s="34">
        <v>396.322</v>
      </c>
      <c r="K60" s="34">
        <v>434.24299999999999</v>
      </c>
      <c r="L60" s="34">
        <v>463.85699999999997</v>
      </c>
      <c r="M60" s="34">
        <v>433.85400000000004</v>
      </c>
      <c r="N60" s="35">
        <v>461.065</v>
      </c>
      <c r="O60" s="36">
        <v>360.61699999999996</v>
      </c>
      <c r="P60" s="34">
        <v>83.203000000000003</v>
      </c>
      <c r="Q60" s="34">
        <v>104.014</v>
      </c>
      <c r="R60" s="34">
        <v>108.82599999999999</v>
      </c>
      <c r="S60" s="34">
        <v>116.8</v>
      </c>
      <c r="T60" s="34">
        <v>136.80000000000001</v>
      </c>
      <c r="U60" s="34">
        <v>107.6</v>
      </c>
      <c r="V60" s="34">
        <v>108.8</v>
      </c>
      <c r="W60" s="34">
        <v>130.80000000000001</v>
      </c>
      <c r="X60" s="34">
        <v>136</v>
      </c>
      <c r="Y60" s="34">
        <v>132.80000000000001</v>
      </c>
      <c r="Z60" s="37">
        <v>145.6</v>
      </c>
      <c r="AA60" s="33">
        <v>86.4</v>
      </c>
      <c r="AB60" s="34">
        <v>96</v>
      </c>
      <c r="AC60" s="34">
        <v>136</v>
      </c>
      <c r="AD60" s="34">
        <v>147.6</v>
      </c>
      <c r="AE60" s="34">
        <v>128</v>
      </c>
      <c r="AF60" s="34">
        <v>112</v>
      </c>
      <c r="AG60" s="34">
        <v>108.80500000000001</v>
      </c>
      <c r="AH60" s="34">
        <v>126.4</v>
      </c>
      <c r="AI60" s="34">
        <v>120</v>
      </c>
      <c r="AJ60" s="34">
        <v>126.4</v>
      </c>
      <c r="AK60" s="34">
        <v>139.226</v>
      </c>
      <c r="AL60" s="35">
        <v>115.2</v>
      </c>
      <c r="AM60" s="36">
        <v>99.2</v>
      </c>
      <c r="AN60" s="34">
        <v>92.804000000000002</v>
      </c>
      <c r="AO60" s="34">
        <v>121.61799999999999</v>
      </c>
      <c r="AP60" s="34">
        <v>115.208</v>
      </c>
      <c r="AQ60" s="34">
        <v>132.80000000000001</v>
      </c>
      <c r="AR60" s="34">
        <v>99.2</v>
      </c>
      <c r="AS60" s="34">
        <v>108.80199999999999</v>
      </c>
      <c r="AT60" s="34">
        <v>124.8</v>
      </c>
      <c r="AU60" s="34">
        <v>102.4</v>
      </c>
      <c r="AV60" s="34">
        <v>107.2</v>
      </c>
      <c r="AW60" s="34">
        <v>124.96664</v>
      </c>
      <c r="AX60" s="37">
        <v>100.2</v>
      </c>
      <c r="AY60" s="33">
        <v>102.8</v>
      </c>
      <c r="AZ60" s="34">
        <v>64</v>
      </c>
      <c r="BA60" s="34">
        <v>112.002</v>
      </c>
      <c r="BB60" s="34">
        <v>91.2</v>
      </c>
      <c r="BC60" s="34">
        <v>104.002</v>
      </c>
      <c r="BD60" s="34">
        <v>99.2</v>
      </c>
      <c r="BE60" s="34">
        <v>92.804000000000002</v>
      </c>
      <c r="BF60" s="34">
        <v>83.207999999999998</v>
      </c>
      <c r="BG60" s="34">
        <v>113.00700000000001</v>
      </c>
      <c r="BH60" s="34">
        <v>116.8</v>
      </c>
      <c r="BI60" s="34">
        <v>99.204000000000008</v>
      </c>
      <c r="BJ60" s="35">
        <v>115.2</v>
      </c>
      <c r="BK60" s="36">
        <v>116</v>
      </c>
      <c r="BL60" s="34">
        <v>92</v>
      </c>
      <c r="BM60" s="34">
        <v>98.4</v>
      </c>
      <c r="BN60" s="34">
        <v>118.40600000000001</v>
      </c>
      <c r="BO60" s="34">
        <v>104</v>
      </c>
      <c r="BP60" s="34">
        <v>99.2</v>
      </c>
      <c r="BQ60" s="34">
        <v>104</v>
      </c>
      <c r="BR60" s="34">
        <v>99.2</v>
      </c>
      <c r="BS60" s="34">
        <v>92</v>
      </c>
      <c r="BT60" s="34">
        <v>112</v>
      </c>
      <c r="BU60" s="34">
        <v>110.4</v>
      </c>
      <c r="BV60" s="37">
        <v>100.8</v>
      </c>
      <c r="BW60" s="33">
        <v>92.8</v>
      </c>
      <c r="BX60" s="34">
        <v>88.8</v>
      </c>
      <c r="BY60" s="34">
        <v>101.6</v>
      </c>
      <c r="BZ60" s="34">
        <v>92.81</v>
      </c>
      <c r="CA60" s="34">
        <v>96.623999999999995</v>
      </c>
      <c r="CB60" s="34">
        <v>92.8</v>
      </c>
      <c r="CC60" s="34">
        <v>83.214000000000013</v>
      </c>
      <c r="CD60" s="34">
        <v>94.4</v>
      </c>
      <c r="CE60" s="34">
        <v>97.6</v>
      </c>
      <c r="CF60" s="34">
        <v>491.2</v>
      </c>
      <c r="CG60" s="34">
        <v>226.2</v>
      </c>
      <c r="CH60" s="35">
        <v>99.2</v>
      </c>
      <c r="CI60" s="36">
        <v>77.599999999999994</v>
      </c>
      <c r="CJ60" s="34">
        <v>70.400000000000006</v>
      </c>
      <c r="CK60" s="34">
        <v>88</v>
      </c>
      <c r="CL60" s="34">
        <v>85.6</v>
      </c>
      <c r="CM60" s="34">
        <v>88</v>
      </c>
      <c r="CN60" s="34">
        <v>97.6</v>
      </c>
      <c r="CO60" s="34">
        <v>96</v>
      </c>
      <c r="CP60" s="34">
        <v>95.2</v>
      </c>
      <c r="CQ60" s="34">
        <v>89.605000000000004</v>
      </c>
      <c r="CR60" s="34">
        <v>104.318</v>
      </c>
      <c r="CS60" s="34">
        <v>107.2</v>
      </c>
      <c r="CT60" s="37">
        <v>85.600049999999996</v>
      </c>
      <c r="CU60" s="33">
        <v>68</v>
      </c>
      <c r="CV60" s="34">
        <v>76</v>
      </c>
      <c r="CW60" s="34">
        <v>85.6</v>
      </c>
      <c r="CX60" s="34">
        <v>70.400000000000006</v>
      </c>
      <c r="CY60" s="34">
        <v>66.400000000000006</v>
      </c>
      <c r="CZ60" s="34">
        <v>80.8</v>
      </c>
      <c r="DA60" s="34">
        <v>60.825000000000003</v>
      </c>
      <c r="DB60" s="34">
        <v>70.400000000000006</v>
      </c>
      <c r="DC60" s="34">
        <v>75.2</v>
      </c>
      <c r="DD60" s="34">
        <v>60</v>
      </c>
      <c r="DE60" s="34">
        <v>49.6</v>
      </c>
      <c r="DF60" s="35">
        <v>66.48960000000001</v>
      </c>
      <c r="DG60" s="36">
        <v>52</v>
      </c>
      <c r="DH60" s="34">
        <v>42</v>
      </c>
      <c r="DI60" s="34">
        <v>44.4</v>
      </c>
      <c r="DJ60" s="34">
        <v>18.399999999999999</v>
      </c>
      <c r="DK60" s="34">
        <v>61.4</v>
      </c>
      <c r="DL60" s="34">
        <v>39.200000000000003</v>
      </c>
      <c r="DM60" s="34">
        <v>40.799999999999997</v>
      </c>
      <c r="DN60" s="34">
        <v>49.6</v>
      </c>
      <c r="DO60" s="34">
        <v>40.01</v>
      </c>
      <c r="DP60" s="34">
        <v>51.685360000000003</v>
      </c>
      <c r="DQ60" s="34">
        <v>14.4</v>
      </c>
      <c r="DR60" s="37"/>
      <c r="DS60" s="33">
        <v>52</v>
      </c>
      <c r="DT60" s="34">
        <v>42</v>
      </c>
      <c r="DU60" s="34">
        <v>44.4</v>
      </c>
      <c r="DV60" s="34">
        <v>18.399999999999999</v>
      </c>
      <c r="DW60" s="34">
        <v>61.4</v>
      </c>
      <c r="DX60" s="34">
        <v>39.200000000000003</v>
      </c>
      <c r="DY60" s="34">
        <v>40.799999999999997</v>
      </c>
      <c r="DZ60" s="34">
        <v>49.6</v>
      </c>
      <c r="EA60" s="34">
        <v>40.01</v>
      </c>
      <c r="EB60" s="34">
        <v>51.685360000000003</v>
      </c>
      <c r="EC60" s="34">
        <v>14.4</v>
      </c>
      <c r="ED60" s="35"/>
      <c r="EE60" s="36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7"/>
      <c r="EQ60" s="33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5"/>
      <c r="FC60" s="36"/>
      <c r="FD60" s="34"/>
      <c r="FE60" s="34"/>
      <c r="FF60" s="34"/>
      <c r="FG60" s="34"/>
      <c r="FH60" s="34"/>
      <c r="FI60" s="34"/>
      <c r="FJ60" s="34"/>
      <c r="FK60" s="34"/>
      <c r="FL60" s="34"/>
      <c r="FM60" s="34">
        <v>4.5359999999999998E-2</v>
      </c>
      <c r="FN60" s="35"/>
      <c r="FO60" s="51"/>
      <c r="FP60" s="34"/>
      <c r="FQ60" s="34"/>
      <c r="FR60" s="34"/>
      <c r="FS60" s="34">
        <v>0.18143999999999999</v>
      </c>
      <c r="FT60" s="34"/>
      <c r="FU60" s="34"/>
      <c r="FV60" s="34"/>
      <c r="FW60" s="34"/>
      <c r="FX60" s="34"/>
      <c r="FY60" s="34"/>
      <c r="FZ60" s="37"/>
      <c r="GA60" s="33">
        <v>0.40823999999999999</v>
      </c>
      <c r="GB60" s="33"/>
      <c r="GC60" s="33"/>
      <c r="GD60" s="33">
        <v>5.4680400000000002</v>
      </c>
      <c r="GE60" s="33">
        <v>0.22680000152587901</v>
      </c>
      <c r="GF60" s="33"/>
      <c r="GG60" s="34"/>
      <c r="GH60" s="34"/>
      <c r="GI60" s="34"/>
      <c r="GJ60" s="34"/>
      <c r="GK60" s="36"/>
      <c r="GL60" s="37"/>
      <c r="GM60" s="33"/>
      <c r="GN60" s="80"/>
      <c r="GO60" s="80"/>
      <c r="GP60" s="25"/>
      <c r="GQ60" s="25"/>
      <c r="GR60" s="25"/>
      <c r="GS60" s="25"/>
      <c r="GT60" s="25"/>
      <c r="GU60" s="25"/>
      <c r="GV60" s="34"/>
      <c r="GW60" s="25"/>
      <c r="GX60" s="37"/>
      <c r="GY60" s="33"/>
      <c r="GZ60" s="34"/>
      <c r="HA60" s="34"/>
      <c r="HB60" s="34"/>
      <c r="HC60" s="34"/>
      <c r="HD60" s="34">
        <v>37.128300000000003</v>
      </c>
      <c r="HE60" s="34">
        <v>42.023500000000006</v>
      </c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7"/>
      <c r="HW60" s="33"/>
      <c r="HX60" s="34"/>
      <c r="HY60" s="34"/>
      <c r="HZ60" s="34"/>
      <c r="IA60" s="34"/>
      <c r="IB60" s="34"/>
      <c r="IC60" s="34"/>
      <c r="ID60" s="34"/>
      <c r="IE60" s="34"/>
      <c r="IF60" s="34" t="s">
        <v>36</v>
      </c>
      <c r="IG60" s="34"/>
      <c r="IH60" s="37"/>
      <c r="II60" s="34"/>
      <c r="IJ60" s="34" t="s">
        <v>36</v>
      </c>
      <c r="IK60" s="34" t="s">
        <v>36</v>
      </c>
      <c r="IL60" s="34" t="s">
        <v>36</v>
      </c>
      <c r="IM60" s="34" t="s">
        <v>36</v>
      </c>
      <c r="IN60" s="34" t="s">
        <v>36</v>
      </c>
      <c r="IO60" s="34" t="s">
        <v>36</v>
      </c>
      <c r="IP60" s="34" t="s">
        <v>36</v>
      </c>
      <c r="IQ60" s="34" t="s">
        <v>36</v>
      </c>
      <c r="IR60" s="34" t="s">
        <v>36</v>
      </c>
      <c r="IS60" s="34" t="s">
        <v>36</v>
      </c>
      <c r="IT60" s="34" t="s">
        <v>36</v>
      </c>
      <c r="IU60" s="34" t="s">
        <v>36</v>
      </c>
      <c r="IV60" s="34" t="s">
        <v>36</v>
      </c>
      <c r="IW60" s="34" t="s">
        <v>36</v>
      </c>
      <c r="IX60" s="34" t="s">
        <v>36</v>
      </c>
      <c r="IY60" s="34" t="s">
        <v>36</v>
      </c>
      <c r="IZ60" s="34" t="s">
        <v>36</v>
      </c>
      <c r="JA60" s="34"/>
      <c r="JB60" s="34">
        <v>1E-4</v>
      </c>
      <c r="JC60" s="34" t="s">
        <v>36</v>
      </c>
      <c r="JD60" s="34" t="s">
        <v>36</v>
      </c>
      <c r="JE60" s="34" t="s">
        <v>36</v>
      </c>
      <c r="JF60" s="34">
        <v>6.2E-4</v>
      </c>
      <c r="JG60" s="34" t="s">
        <v>36</v>
      </c>
      <c r="JH60" s="34" t="s">
        <v>36</v>
      </c>
    </row>
    <row r="61" spans="2:268" s="3" customFormat="1" ht="13.5" x14ac:dyDescent="0.2">
      <c r="B61" s="23" t="s">
        <v>9</v>
      </c>
      <c r="C61" s="33"/>
      <c r="D61" s="34">
        <v>4.5999999999999999E-2</v>
      </c>
      <c r="E61" s="34"/>
      <c r="F61" s="34"/>
      <c r="G61" s="34"/>
      <c r="H61" s="34">
        <v>7.3999999999999996E-2</v>
      </c>
      <c r="I61" s="34"/>
      <c r="J61" s="34"/>
      <c r="K61" s="34">
        <v>4.5999999999999999E-2</v>
      </c>
      <c r="L61" s="34"/>
      <c r="M61" s="34"/>
      <c r="N61" s="35">
        <v>0.19800000000000001</v>
      </c>
      <c r="O61" s="36"/>
      <c r="P61" s="34"/>
      <c r="Q61" s="34"/>
      <c r="R61" s="34">
        <v>8.7999999999999995E-2</v>
      </c>
      <c r="S61" s="34"/>
      <c r="T61" s="34"/>
      <c r="U61" s="34">
        <v>3.5999999999999997E-2</v>
      </c>
      <c r="V61" s="34"/>
      <c r="W61" s="34"/>
      <c r="X61" s="34">
        <v>0.04</v>
      </c>
      <c r="Y61" s="34"/>
      <c r="Z61" s="37">
        <v>0.13700000000000001</v>
      </c>
      <c r="AA61" s="33">
        <v>5.2320000000000002</v>
      </c>
      <c r="AB61" s="34"/>
      <c r="AC61" s="34"/>
      <c r="AD61" s="34">
        <v>7.1999999999999995E-2</v>
      </c>
      <c r="AE61" s="34"/>
      <c r="AF61" s="34"/>
      <c r="AG61" s="34"/>
      <c r="AH61" s="34"/>
      <c r="AI61" s="34"/>
      <c r="AJ61" s="34"/>
      <c r="AK61" s="34"/>
      <c r="AL61" s="35"/>
      <c r="AM61" s="36"/>
      <c r="AN61" s="34"/>
      <c r="AO61" s="34">
        <v>5.0000000000000001E-3</v>
      </c>
      <c r="AP61" s="34"/>
      <c r="AQ61" s="34"/>
      <c r="AR61" s="34">
        <v>0.01</v>
      </c>
      <c r="AS61" s="34">
        <v>4.0000000000000001E-3</v>
      </c>
      <c r="AT61" s="34">
        <v>0.30099999999999999</v>
      </c>
      <c r="AU61" s="34">
        <v>0.3</v>
      </c>
      <c r="AV61" s="34"/>
      <c r="AW61" s="34"/>
      <c r="AX61" s="37">
        <v>0.14000000000000001</v>
      </c>
      <c r="AY61" s="33">
        <v>0.10100000000000001</v>
      </c>
      <c r="AZ61" s="34">
        <v>1.2E-2</v>
      </c>
      <c r="BA61" s="34"/>
      <c r="BB61" s="34"/>
      <c r="BC61" s="34">
        <v>0.14399999999999999</v>
      </c>
      <c r="BD61" s="34"/>
      <c r="BE61" s="34">
        <v>0.504</v>
      </c>
      <c r="BF61" s="34">
        <v>3.9449999999999998</v>
      </c>
      <c r="BG61" s="34">
        <v>4.0000000000000001E-3</v>
      </c>
      <c r="BH61" s="34">
        <v>0.308</v>
      </c>
      <c r="BI61" s="34">
        <v>0.04</v>
      </c>
      <c r="BJ61" s="35">
        <v>0.497</v>
      </c>
      <c r="BK61" s="36">
        <v>0.126</v>
      </c>
      <c r="BL61" s="34"/>
      <c r="BM61" s="34">
        <v>1.94</v>
      </c>
      <c r="BN61" s="34">
        <v>4.7649999999999997</v>
      </c>
      <c r="BO61" s="34">
        <v>0.43200000000000005</v>
      </c>
      <c r="BP61" s="34">
        <v>4.4999999999999998E-2</v>
      </c>
      <c r="BQ61" s="34">
        <v>1.4329999999999998</v>
      </c>
      <c r="BR61" s="34">
        <v>2.06</v>
      </c>
      <c r="BS61" s="34">
        <v>0.315</v>
      </c>
      <c r="BT61" s="34">
        <v>53.450999999999993</v>
      </c>
      <c r="BU61" s="34">
        <v>0.441</v>
      </c>
      <c r="BV61" s="37">
        <v>7.4999999999999997E-3</v>
      </c>
      <c r="BW61" s="33"/>
      <c r="BX61" s="34">
        <v>0.40300000000000002</v>
      </c>
      <c r="BY61" s="34">
        <v>1.4999999999999999E-2</v>
      </c>
      <c r="BZ61" s="34"/>
      <c r="CA61" s="34">
        <v>0.02</v>
      </c>
      <c r="CB61" s="34">
        <v>0.35499999999999998</v>
      </c>
      <c r="CC61" s="34">
        <v>1.6E-2</v>
      </c>
      <c r="CD61" s="34"/>
      <c r="CE61" s="34">
        <v>0.06</v>
      </c>
      <c r="CF61" s="34"/>
      <c r="CG61" s="34"/>
      <c r="CH61" s="35">
        <v>0.17399999999999999</v>
      </c>
      <c r="CI61" s="36">
        <v>19.566700000000001</v>
      </c>
      <c r="CJ61" s="34">
        <v>43.008450000000003</v>
      </c>
      <c r="CK61" s="34">
        <v>12.117149999999999</v>
      </c>
      <c r="CL61" s="34">
        <v>18.5246</v>
      </c>
      <c r="CM61" s="34">
        <v>2.0451999999999999</v>
      </c>
      <c r="CN61" s="34">
        <v>4.1538000000000004</v>
      </c>
      <c r="CO61" s="34">
        <v>28.919930000000001</v>
      </c>
      <c r="CP61" s="34">
        <v>18.584199999999999</v>
      </c>
      <c r="CQ61" s="34">
        <v>2.5212699999999999</v>
      </c>
      <c r="CR61" s="34">
        <v>21.815469999999998</v>
      </c>
      <c r="CS61" s="34">
        <v>15.938400000000001</v>
      </c>
      <c r="CT61" s="37">
        <v>45.295369999999998</v>
      </c>
      <c r="CU61" s="33">
        <v>20.719200000000001</v>
      </c>
      <c r="CV61" s="34">
        <v>28.580469999999998</v>
      </c>
      <c r="CW61" s="34">
        <v>23.5398</v>
      </c>
      <c r="CX61" s="34">
        <v>31.61045</v>
      </c>
      <c r="CY61" s="34">
        <v>39.118430000000004</v>
      </c>
      <c r="CZ61" s="34">
        <v>101.92136000000001</v>
      </c>
      <c r="DA61" s="34">
        <v>79.067779999999999</v>
      </c>
      <c r="DB61" s="34">
        <v>23.133230000000001</v>
      </c>
      <c r="DC61" s="34"/>
      <c r="DD61" s="34">
        <v>85.532409999999999</v>
      </c>
      <c r="DE61" s="34">
        <v>39.102800000000002</v>
      </c>
      <c r="DF61" s="35">
        <v>101.69622</v>
      </c>
      <c r="DG61" s="36">
        <v>52.272860000000001</v>
      </c>
      <c r="DH61" s="34">
        <v>112.0788</v>
      </c>
      <c r="DI61" s="34">
        <v>130.56743</v>
      </c>
      <c r="DJ61" s="34">
        <v>2.00454</v>
      </c>
      <c r="DK61" s="34">
        <v>32.78</v>
      </c>
      <c r="DL61" s="34">
        <v>218.10963999999998</v>
      </c>
      <c r="DM61" s="34">
        <v>117.58099999999999</v>
      </c>
      <c r="DN61" s="34">
        <v>95.688000000000002</v>
      </c>
      <c r="DO61" s="34">
        <v>41.199200000000005</v>
      </c>
      <c r="DP61" s="34">
        <v>38.101870000000005</v>
      </c>
      <c r="DQ61" s="34">
        <v>34.829160000000002</v>
      </c>
      <c r="DR61" s="37">
        <v>42.853180000000002</v>
      </c>
      <c r="DS61" s="33">
        <v>52.272860000000001</v>
      </c>
      <c r="DT61" s="34">
        <v>112.0788</v>
      </c>
      <c r="DU61" s="34">
        <v>130.56743</v>
      </c>
      <c r="DV61" s="34">
        <v>2.00454</v>
      </c>
      <c r="DW61" s="34">
        <v>32.78</v>
      </c>
      <c r="DX61" s="34">
        <v>218.10963999999998</v>
      </c>
      <c r="DY61" s="34">
        <v>117.58099999999999</v>
      </c>
      <c r="DZ61" s="34">
        <v>95.688000000000002</v>
      </c>
      <c r="EA61" s="34">
        <v>41.199200000000005</v>
      </c>
      <c r="EB61" s="34">
        <v>38.101870000000005</v>
      </c>
      <c r="EC61" s="34">
        <v>34.829160000000002</v>
      </c>
      <c r="ED61" s="35">
        <v>42.853180000000002</v>
      </c>
      <c r="EE61" s="36">
        <v>15.3576</v>
      </c>
      <c r="EF61" s="34"/>
      <c r="EG61" s="34">
        <v>3</v>
      </c>
      <c r="EH61" s="34"/>
      <c r="EI61" s="34"/>
      <c r="EJ61" s="34">
        <v>1.41926</v>
      </c>
      <c r="EK61" s="34"/>
      <c r="EL61" s="34"/>
      <c r="EM61" s="34">
        <v>3.2699999999999999E-3</v>
      </c>
      <c r="EN61" s="34"/>
      <c r="EO61" s="34"/>
      <c r="EP61" s="37"/>
      <c r="EQ61" s="33"/>
      <c r="ER61" s="34"/>
      <c r="ES61" s="34">
        <v>1.89235</v>
      </c>
      <c r="ET61" s="34"/>
      <c r="EU61" s="34"/>
      <c r="EV61" s="34"/>
      <c r="EW61" s="34"/>
      <c r="EX61" s="34"/>
      <c r="EY61" s="34"/>
      <c r="EZ61" s="34">
        <v>3.84</v>
      </c>
      <c r="FA61" s="34"/>
      <c r="FB61" s="35"/>
      <c r="FC61" s="36"/>
      <c r="FD61" s="34">
        <v>25.018999999999998</v>
      </c>
      <c r="FE61" s="34"/>
      <c r="FF61" s="34"/>
      <c r="FG61" s="34"/>
      <c r="FH61" s="34"/>
      <c r="FI61" s="34"/>
      <c r="FJ61" s="34"/>
      <c r="FK61" s="34"/>
      <c r="FL61" s="34"/>
      <c r="FM61" s="34"/>
      <c r="FN61" s="35"/>
      <c r="FO61" s="51"/>
      <c r="FP61" s="34"/>
      <c r="FQ61" s="34">
        <v>0.94916999999999996</v>
      </c>
      <c r="FR61" s="34"/>
      <c r="FS61" s="34"/>
      <c r="FT61" s="34"/>
      <c r="FU61" s="34">
        <v>9.3993199999999995</v>
      </c>
      <c r="FV61" s="34"/>
      <c r="FW61" s="34">
        <f>VLOOKUP(B61,'[1]Tablas 2016'!$A$64:$L$86,10,FALSE)</f>
        <v>8.7893799999999995</v>
      </c>
      <c r="FX61" s="34"/>
      <c r="FY61" s="34">
        <v>8.6716800000000003</v>
      </c>
      <c r="FZ61" s="37">
        <f>VLOOKUP(B61,'[1]Tablas 2016'!$A$62:$N$86,13,FALSE)</f>
        <v>3.58765</v>
      </c>
      <c r="GA61" s="33">
        <v>0.86399999999999999</v>
      </c>
      <c r="GB61" s="33"/>
      <c r="GC61" s="33"/>
      <c r="GD61" s="33">
        <v>2.6585799999999997</v>
      </c>
      <c r="GE61" s="33"/>
      <c r="GF61" s="33"/>
      <c r="GG61" s="34">
        <v>4.6693199999999999</v>
      </c>
      <c r="GH61" s="34">
        <v>0.61440002441406305</v>
      </c>
      <c r="GI61" s="34">
        <v>6.6611000976562504</v>
      </c>
      <c r="GJ61" s="34">
        <v>6.67</v>
      </c>
      <c r="GK61" s="36">
        <v>6.6129399414062497</v>
      </c>
      <c r="GL61" s="37">
        <v>11.630080078124999</v>
      </c>
      <c r="GM61" s="33"/>
      <c r="GN61" s="80"/>
      <c r="GO61" s="80"/>
      <c r="GP61" s="34"/>
      <c r="GQ61" s="34">
        <v>1.9900000000000001E-2</v>
      </c>
      <c r="GR61" s="34">
        <v>0.8</v>
      </c>
      <c r="GS61" s="34"/>
      <c r="GT61" s="34"/>
      <c r="GU61" s="25"/>
      <c r="GV61" s="34"/>
      <c r="GW61" s="25"/>
      <c r="GX61" s="37"/>
      <c r="GY61" s="33"/>
      <c r="GZ61" s="34"/>
      <c r="HA61" s="34"/>
      <c r="HB61" s="34">
        <v>0.46</v>
      </c>
      <c r="HC61" s="34"/>
      <c r="HD61" s="34"/>
      <c r="HE61" s="34"/>
      <c r="HF61" s="34"/>
      <c r="HG61" s="34">
        <v>0.95799999999999996</v>
      </c>
      <c r="HH61" s="34">
        <v>2E-3</v>
      </c>
      <c r="HI61" s="34"/>
      <c r="HJ61" s="34"/>
      <c r="HK61" s="34"/>
      <c r="HL61" s="34"/>
      <c r="HM61" s="34">
        <v>8.1600000000000006E-3</v>
      </c>
      <c r="HN61" s="34"/>
      <c r="HO61" s="34"/>
      <c r="HP61" s="34"/>
      <c r="HQ61" s="34"/>
      <c r="HR61" s="34"/>
      <c r="HS61" s="34"/>
      <c r="HT61" s="34"/>
      <c r="HU61" s="34"/>
      <c r="HV61" s="37"/>
      <c r="HW61" s="33"/>
      <c r="HX61" s="34"/>
      <c r="HY61" s="34"/>
      <c r="HZ61" s="34"/>
      <c r="IA61" s="34"/>
      <c r="IB61" s="34"/>
      <c r="IC61" s="34"/>
      <c r="ID61" s="34"/>
      <c r="IE61" s="34"/>
      <c r="IF61" s="34" t="s">
        <v>36</v>
      </c>
      <c r="IG61" s="34"/>
      <c r="IH61" s="37"/>
      <c r="II61" s="34"/>
      <c r="IJ61" s="34" t="s">
        <v>36</v>
      </c>
      <c r="IK61" s="34" t="s">
        <v>36</v>
      </c>
      <c r="IL61" s="34" t="s">
        <v>36</v>
      </c>
      <c r="IM61" s="34" t="s">
        <v>36</v>
      </c>
      <c r="IN61" s="34" t="s">
        <v>36</v>
      </c>
      <c r="IO61" s="34" t="s">
        <v>36</v>
      </c>
      <c r="IP61" s="34" t="s">
        <v>36</v>
      </c>
      <c r="IQ61" s="34" t="s">
        <v>36</v>
      </c>
      <c r="IR61" s="34" t="s">
        <v>36</v>
      </c>
      <c r="IS61" s="34" t="s">
        <v>36</v>
      </c>
      <c r="IT61" s="34" t="s">
        <v>36</v>
      </c>
      <c r="IU61" s="34" t="s">
        <v>36</v>
      </c>
      <c r="IV61" s="34" t="s">
        <v>36</v>
      </c>
      <c r="IW61" s="34" t="s">
        <v>36</v>
      </c>
      <c r="IX61" s="34" t="s">
        <v>36</v>
      </c>
      <c r="IY61" s="34" t="s">
        <v>36</v>
      </c>
      <c r="IZ61" s="34" t="s">
        <v>36</v>
      </c>
      <c r="JA61" s="34" t="s">
        <v>36</v>
      </c>
      <c r="JB61" s="34" t="s">
        <v>36</v>
      </c>
      <c r="JC61" s="34" t="s">
        <v>36</v>
      </c>
      <c r="JD61" s="34" t="s">
        <v>36</v>
      </c>
      <c r="JE61" s="34" t="s">
        <v>36</v>
      </c>
      <c r="JF61" s="34">
        <v>2.5000000000000001E-4</v>
      </c>
      <c r="JG61" s="34" t="s">
        <v>36</v>
      </c>
      <c r="JH61" s="34" t="s">
        <v>36</v>
      </c>
    </row>
    <row r="62" spans="2:268" s="3" customFormat="1" ht="12.75" customHeight="1" x14ac:dyDescent="0.2">
      <c r="B62" s="23" t="s">
        <v>10</v>
      </c>
      <c r="C62" s="33">
        <v>116.44</v>
      </c>
      <c r="D62" s="34">
        <v>94.132999999999996</v>
      </c>
      <c r="E62" s="34">
        <v>61.483000000000004</v>
      </c>
      <c r="F62" s="34">
        <v>68.926000000000002</v>
      </c>
      <c r="G62" s="34">
        <v>69.289000000000001</v>
      </c>
      <c r="H62" s="34">
        <v>45.945</v>
      </c>
      <c r="I62" s="34">
        <v>68.917000000000002</v>
      </c>
      <c r="J62" s="34">
        <v>68.917000000000002</v>
      </c>
      <c r="K62" s="34">
        <v>47.32</v>
      </c>
      <c r="L62" s="34">
        <v>78.906000000000006</v>
      </c>
      <c r="M62" s="34">
        <v>22.972000000000001</v>
      </c>
      <c r="N62" s="35">
        <v>93.83</v>
      </c>
      <c r="O62" s="36">
        <v>22.972000000000001</v>
      </c>
      <c r="P62" s="34">
        <v>68.917000000000002</v>
      </c>
      <c r="Q62" s="34">
        <v>68.918999999999997</v>
      </c>
      <c r="R62" s="34">
        <v>89.600999999999999</v>
      </c>
      <c r="S62" s="34">
        <v>68.917000000000002</v>
      </c>
      <c r="T62" s="34">
        <v>45.948999999999998</v>
      </c>
      <c r="U62" s="34">
        <v>100.556</v>
      </c>
      <c r="V62" s="34">
        <v>45.945</v>
      </c>
      <c r="W62" s="34">
        <v>68.495000000000005</v>
      </c>
      <c r="X62" s="34">
        <v>114.905</v>
      </c>
      <c r="Y62" s="34">
        <v>64.978999999999999</v>
      </c>
      <c r="Z62" s="37">
        <v>95.540999999999997</v>
      </c>
      <c r="AA62" s="33">
        <v>69.378</v>
      </c>
      <c r="AB62" s="34">
        <v>65.246000000000009</v>
      </c>
      <c r="AC62" s="34">
        <v>116.696</v>
      </c>
      <c r="AD62" s="34">
        <v>46.366999999999997</v>
      </c>
      <c r="AE62" s="34">
        <v>99.384</v>
      </c>
      <c r="AF62" s="34">
        <v>111.05200000000001</v>
      </c>
      <c r="AG62" s="34">
        <v>113.848</v>
      </c>
      <c r="AH62" s="34">
        <v>129.39099999999999</v>
      </c>
      <c r="AI62" s="34">
        <v>85.885000000000005</v>
      </c>
      <c r="AJ62" s="34">
        <v>66.266999999999996</v>
      </c>
      <c r="AK62" s="34">
        <v>107.65300000000001</v>
      </c>
      <c r="AL62" s="35">
        <v>82.140999999999991</v>
      </c>
      <c r="AM62" s="36">
        <v>109.004</v>
      </c>
      <c r="AN62" s="34">
        <v>49.726999999999997</v>
      </c>
      <c r="AO62" s="34">
        <v>130.45099999999999</v>
      </c>
      <c r="AP62" s="34">
        <v>67.863</v>
      </c>
      <c r="AQ62" s="34">
        <v>125.919</v>
      </c>
      <c r="AR62" s="34">
        <v>96.41</v>
      </c>
      <c r="AS62" s="34">
        <v>138.04900000000001</v>
      </c>
      <c r="AT62" s="34">
        <v>89.224000000000004</v>
      </c>
      <c r="AU62" s="34">
        <v>108.797</v>
      </c>
      <c r="AV62" s="34">
        <v>106.318</v>
      </c>
      <c r="AW62" s="34">
        <v>145.17545999999999</v>
      </c>
      <c r="AX62" s="37">
        <v>63.976000000000006</v>
      </c>
      <c r="AY62" s="33">
        <v>108.42400000000001</v>
      </c>
      <c r="AZ62" s="34">
        <v>83.120999999999995</v>
      </c>
      <c r="BA62" s="34">
        <v>115.36199999999999</v>
      </c>
      <c r="BB62" s="34">
        <v>95.204999999999998</v>
      </c>
      <c r="BC62" s="34">
        <v>116.979</v>
      </c>
      <c r="BD62" s="34">
        <v>124.371</v>
      </c>
      <c r="BE62" s="34">
        <v>204.578</v>
      </c>
      <c r="BF62" s="34">
        <v>141.405</v>
      </c>
      <c r="BG62" s="34">
        <v>84.298999999999992</v>
      </c>
      <c r="BH62" s="34">
        <v>87.13300000000001</v>
      </c>
      <c r="BI62" s="34">
        <v>141.29899999999998</v>
      </c>
      <c r="BJ62" s="35">
        <v>135.255</v>
      </c>
      <c r="BK62" s="36">
        <v>96.378</v>
      </c>
      <c r="BL62" s="34">
        <v>168.42</v>
      </c>
      <c r="BM62" s="34">
        <v>135.905</v>
      </c>
      <c r="BN62" s="34">
        <v>147.97200000000001</v>
      </c>
      <c r="BO62" s="34">
        <v>120.245</v>
      </c>
      <c r="BP62" s="34">
        <v>135.517</v>
      </c>
      <c r="BQ62" s="34">
        <v>188.13800000000001</v>
      </c>
      <c r="BR62" s="34">
        <v>158.03700000000001</v>
      </c>
      <c r="BS62" s="34">
        <v>159.76299999999998</v>
      </c>
      <c r="BT62" s="34">
        <v>184.64</v>
      </c>
      <c r="BU62" s="34">
        <v>191.6</v>
      </c>
      <c r="BV62" s="37">
        <v>144.49111000000002</v>
      </c>
      <c r="BW62" s="33">
        <v>179.51900000000001</v>
      </c>
      <c r="BX62" s="34">
        <v>133.57400000000001</v>
      </c>
      <c r="BY62" s="34">
        <v>191.23199999999997</v>
      </c>
      <c r="BZ62" s="34">
        <v>157.93100000000001</v>
      </c>
      <c r="CA62" s="34">
        <v>200.06</v>
      </c>
      <c r="CB62" s="34">
        <v>244.99400000000003</v>
      </c>
      <c r="CC62" s="34">
        <v>221.10499999999999</v>
      </c>
      <c r="CD62" s="34">
        <v>219.74700000000001</v>
      </c>
      <c r="CE62" s="34">
        <v>87.981000000000009</v>
      </c>
      <c r="CF62" s="34">
        <v>177.673</v>
      </c>
      <c r="CG62" s="34">
        <v>175.29399999999998</v>
      </c>
      <c r="CH62" s="35">
        <v>205.649</v>
      </c>
      <c r="CI62" s="36">
        <v>227.05631000000002</v>
      </c>
      <c r="CJ62" s="34">
        <v>105.72101000000001</v>
      </c>
      <c r="CK62" s="34">
        <v>265.68569000000002</v>
      </c>
      <c r="CL62" s="34">
        <v>105.41619000000001</v>
      </c>
      <c r="CM62" s="34">
        <v>109.01881999999999</v>
      </c>
      <c r="CN62" s="34">
        <v>196.32434999999998</v>
      </c>
      <c r="CO62" s="34">
        <v>174.96790000000001</v>
      </c>
      <c r="CP62" s="34">
        <v>164.01877000000002</v>
      </c>
      <c r="CQ62" s="34">
        <v>243.33187000000001</v>
      </c>
      <c r="CR62" s="34">
        <v>211.48032000000001</v>
      </c>
      <c r="CS62" s="34">
        <v>155.80493000000001</v>
      </c>
      <c r="CT62" s="37">
        <v>192.29684</v>
      </c>
      <c r="CU62" s="33">
        <v>220.78990999999999</v>
      </c>
      <c r="CV62" s="34">
        <v>244.85192000000001</v>
      </c>
      <c r="CW62" s="34">
        <v>199.39458000000002</v>
      </c>
      <c r="CX62" s="34">
        <v>304.97145999999998</v>
      </c>
      <c r="CY62" s="34">
        <v>269.053</v>
      </c>
      <c r="CZ62" s="34">
        <v>291.66795000000002</v>
      </c>
      <c r="DA62" s="34">
        <v>307.6198</v>
      </c>
      <c r="DB62" s="34">
        <v>178.3493</v>
      </c>
      <c r="DC62" s="34">
        <v>135.4126</v>
      </c>
      <c r="DD62" s="34">
        <v>137.42681000000002</v>
      </c>
      <c r="DE62" s="34">
        <v>151.47131999999999</v>
      </c>
      <c r="DF62" s="35">
        <v>284.31338</v>
      </c>
      <c r="DG62" s="36">
        <v>316.68095</v>
      </c>
      <c r="DH62" s="34">
        <v>87.440400000000011</v>
      </c>
      <c r="DI62" s="34">
        <v>315.44072</v>
      </c>
      <c r="DJ62" s="34">
        <v>293.26584000000003</v>
      </c>
      <c r="DK62" s="34">
        <v>270.70280000000002</v>
      </c>
      <c r="DL62" s="34">
        <v>178.70424</v>
      </c>
      <c r="DM62" s="34">
        <v>161.39513000000002</v>
      </c>
      <c r="DN62" s="34">
        <v>374.66372000000007</v>
      </c>
      <c r="DO62" s="34">
        <v>202.92543999999998</v>
      </c>
      <c r="DP62" s="34">
        <v>336.03769</v>
      </c>
      <c r="DQ62" s="34">
        <v>245.14537000000001</v>
      </c>
      <c r="DR62" s="37">
        <v>225.66143</v>
      </c>
      <c r="DS62" s="33">
        <v>316.68095</v>
      </c>
      <c r="DT62" s="34">
        <v>87.440400000000011</v>
      </c>
      <c r="DU62" s="34">
        <v>315.44072</v>
      </c>
      <c r="DV62" s="34">
        <v>293.26584000000003</v>
      </c>
      <c r="DW62" s="34">
        <v>270.70280000000002</v>
      </c>
      <c r="DX62" s="34">
        <v>178.70424</v>
      </c>
      <c r="DY62" s="34">
        <v>161.39513000000002</v>
      </c>
      <c r="DZ62" s="34">
        <v>374.66372000000007</v>
      </c>
      <c r="EA62" s="34">
        <v>202.92543999999998</v>
      </c>
      <c r="EB62" s="34">
        <v>336.03769</v>
      </c>
      <c r="EC62" s="34">
        <v>245.14537000000001</v>
      </c>
      <c r="ED62" s="35">
        <v>225.66143</v>
      </c>
      <c r="EE62" s="36">
        <v>288.87248999999997</v>
      </c>
      <c r="EF62" s="34">
        <v>279.35755</v>
      </c>
      <c r="EG62" s="34">
        <v>136.76595</v>
      </c>
      <c r="EH62" s="34">
        <v>315.44903999999997</v>
      </c>
      <c r="EI62" s="34">
        <v>284.70897000000002</v>
      </c>
      <c r="EJ62" s="34">
        <v>200.38396</v>
      </c>
      <c r="EK62" s="34">
        <v>366.71001000000001</v>
      </c>
      <c r="EL62" s="34">
        <v>298.47570999999999</v>
      </c>
      <c r="EM62" s="34">
        <v>311.97904999999997</v>
      </c>
      <c r="EN62" s="34">
        <v>163.78305</v>
      </c>
      <c r="EO62" s="34">
        <v>19.329999999999998</v>
      </c>
      <c r="EP62" s="37">
        <v>305.33999999999997</v>
      </c>
      <c r="EQ62" s="33">
        <v>239.19839999999999</v>
      </c>
      <c r="ER62" s="34">
        <v>307.95690000000002</v>
      </c>
      <c r="ES62" s="34">
        <v>81.300809999999998</v>
      </c>
      <c r="ET62" s="34">
        <v>247.7304</v>
      </c>
      <c r="EU62" s="34">
        <v>263.97449999999998</v>
      </c>
      <c r="EV62" s="34">
        <v>380.23027999999999</v>
      </c>
      <c r="EW62" s="34">
        <v>180.65039999999999</v>
      </c>
      <c r="EX62" s="34">
        <v>112.40208</v>
      </c>
      <c r="EY62" s="34">
        <v>210.93407999999999</v>
      </c>
      <c r="EZ62" s="34">
        <v>213.17182</v>
      </c>
      <c r="FA62" s="34">
        <v>67.292640000000006</v>
      </c>
      <c r="FB62" s="35">
        <v>46.210839999999997</v>
      </c>
      <c r="FC62" s="36">
        <v>63.050559999999997</v>
      </c>
      <c r="FD62" s="34">
        <v>41.959440000000001</v>
      </c>
      <c r="FE62" s="34">
        <v>101.75239999999999</v>
      </c>
      <c r="FF62" s="34">
        <v>98.434399999999997</v>
      </c>
      <c r="FG62" s="34">
        <v>62.151440000000001</v>
      </c>
      <c r="FH62" s="34">
        <v>77.319999999999993</v>
      </c>
      <c r="FI62" s="34">
        <v>90.520799999999994</v>
      </c>
      <c r="FJ62" s="34">
        <v>72.259900000000002</v>
      </c>
      <c r="FK62" s="34">
        <v>64.731359999999995</v>
      </c>
      <c r="FL62" s="34">
        <v>77.976799999999997</v>
      </c>
      <c r="FM62" s="34">
        <v>51.760539999999999</v>
      </c>
      <c r="FN62" s="35">
        <v>80.145120000000006</v>
      </c>
      <c r="FO62" s="51">
        <v>54.762240000000006</v>
      </c>
      <c r="FP62" s="34">
        <v>70.531199999999998</v>
      </c>
      <c r="FQ62" s="34">
        <v>67.04113000000001</v>
      </c>
      <c r="FR62" s="34">
        <v>91.901780000000002</v>
      </c>
      <c r="FS62" s="34">
        <v>105.51984</v>
      </c>
      <c r="FT62" s="34">
        <v>211.80624</v>
      </c>
      <c r="FU62" s="34">
        <v>261.93168000000003</v>
      </c>
      <c r="FV62" s="34">
        <v>216.63524999999998</v>
      </c>
      <c r="FW62" s="34">
        <f>VLOOKUP(B62,'[1]Tablas 2016'!$A$64:$L$86,10,FALSE)</f>
        <v>206.83333999999999</v>
      </c>
      <c r="FX62" s="34">
        <f>VLOOKUP(B62,'[1]Tablas 2016'!$A$64:$L$86,11,FALSE)</f>
        <v>204.4271</v>
      </c>
      <c r="FY62" s="34">
        <v>274.43315999999999</v>
      </c>
      <c r="FZ62" s="37">
        <f>VLOOKUP(B62,'[1]Tablas 2016'!$A$62:$N$86,13,FALSE)</f>
        <v>171.61536000000001</v>
      </c>
      <c r="GA62" s="33">
        <v>296.21537999999998</v>
      </c>
      <c r="GB62" s="33">
        <v>221.11637999999999</v>
      </c>
      <c r="GC62" s="33">
        <v>310.01272</v>
      </c>
      <c r="GD62" s="33">
        <v>210.3648</v>
      </c>
      <c r="GE62" s="33">
        <v>331.83236617088318</v>
      </c>
      <c r="GF62" s="33">
        <v>308.67743554687502</v>
      </c>
      <c r="GG62" s="34">
        <v>383.53481999999997</v>
      </c>
      <c r="GH62" s="34">
        <v>274.61</v>
      </c>
      <c r="GI62" s="34">
        <v>200.46</v>
      </c>
      <c r="GJ62" s="34">
        <v>215.67</v>
      </c>
      <c r="GK62" s="36">
        <v>265.35282910156297</v>
      </c>
      <c r="GL62" s="37">
        <v>408.9344267578125</v>
      </c>
      <c r="GM62" s="33">
        <v>291.58677999999998</v>
      </c>
      <c r="GN62" s="80">
        <v>360.96377999999999</v>
      </c>
      <c r="GO62" s="80">
        <v>159.66919999999999</v>
      </c>
      <c r="GP62" s="34">
        <v>251.24422000000001</v>
      </c>
      <c r="GQ62" s="34">
        <v>174.03868</v>
      </c>
      <c r="GR62" s="34">
        <v>289.10248999999999</v>
      </c>
      <c r="GS62" s="34">
        <v>290.56950000000001</v>
      </c>
      <c r="GT62" s="34">
        <v>340.22827999999998</v>
      </c>
      <c r="GU62" s="34">
        <v>185.18464</v>
      </c>
      <c r="GV62" s="34">
        <v>130.46464</v>
      </c>
      <c r="GW62" s="34">
        <v>150.44635</v>
      </c>
      <c r="GX62" s="37"/>
      <c r="GY62" s="33">
        <v>156.70436000000001</v>
      </c>
      <c r="GZ62" s="34">
        <v>173.82192000000001</v>
      </c>
      <c r="HA62" s="34">
        <v>84.515839999999997</v>
      </c>
      <c r="HB62" s="34">
        <v>92.900860000000009</v>
      </c>
      <c r="HC62" s="34">
        <v>206.85686000000001</v>
      </c>
      <c r="HD62" s="34">
        <v>80.606719999999996</v>
      </c>
      <c r="HE62" s="34">
        <v>246.17311999999998</v>
      </c>
      <c r="HF62" s="34">
        <v>91.569000000000003</v>
      </c>
      <c r="HG62" s="34">
        <v>115.078</v>
      </c>
      <c r="HH62" s="34">
        <v>86.588159999999988</v>
      </c>
      <c r="HI62" s="34">
        <v>73.590009999999992</v>
      </c>
      <c r="HJ62" s="34">
        <v>76.899889999999999</v>
      </c>
      <c r="HK62" s="34">
        <v>93.257179999999991</v>
      </c>
      <c r="HL62" s="34">
        <v>40.058140000000002</v>
      </c>
      <c r="HM62" s="34">
        <v>78.365610000000004</v>
      </c>
      <c r="HN62" s="34">
        <v>6.8712000000000009</v>
      </c>
      <c r="HO62" s="34">
        <v>42.928640000000001</v>
      </c>
      <c r="HP62" s="34">
        <v>52.158660000000005</v>
      </c>
      <c r="HQ62" s="34">
        <v>66.828029999999998</v>
      </c>
      <c r="HR62" s="34">
        <v>63.939039999999991</v>
      </c>
      <c r="HS62" s="34">
        <v>87.827380000000005</v>
      </c>
      <c r="HT62" s="34">
        <v>23.220800000000001</v>
      </c>
      <c r="HU62" s="34">
        <v>57.588380000000001</v>
      </c>
      <c r="HV62" s="37">
        <v>43.0383</v>
      </c>
      <c r="HW62" s="33">
        <v>49.142380000000003</v>
      </c>
      <c r="HX62" s="34">
        <v>112.64056000000002</v>
      </c>
      <c r="HY62" s="34">
        <v>134.31984</v>
      </c>
      <c r="HZ62" s="34">
        <v>242.28494000000001</v>
      </c>
      <c r="IA62" s="34">
        <v>23.238939999999999</v>
      </c>
      <c r="IB62" s="34">
        <v>43.762320000000003</v>
      </c>
      <c r="IC62" s="34">
        <v>102.98298000000001</v>
      </c>
      <c r="ID62" s="34">
        <v>198.46857000000003</v>
      </c>
      <c r="IE62" s="34">
        <v>227.39842999999999</v>
      </c>
      <c r="IF62" s="34">
        <v>271.83672999999999</v>
      </c>
      <c r="IG62" s="34">
        <v>265.57204999999999</v>
      </c>
      <c r="IH62" s="37">
        <v>294.46125999999998</v>
      </c>
      <c r="II62" s="34">
        <v>272.99609000000004</v>
      </c>
      <c r="IJ62" s="34">
        <v>316.61597999999998</v>
      </c>
      <c r="IK62" s="34">
        <v>428.08433999999988</v>
      </c>
      <c r="IL62" s="34">
        <v>362.97768000000002</v>
      </c>
      <c r="IM62" s="34">
        <v>433.23366000000004</v>
      </c>
      <c r="IN62" s="34">
        <v>448.83967999999999</v>
      </c>
      <c r="IO62" s="34">
        <v>274.54831999999999</v>
      </c>
      <c r="IP62" s="34">
        <v>338.78359999999998</v>
      </c>
      <c r="IQ62" s="34">
        <v>303.19654000000008</v>
      </c>
      <c r="IR62" s="34">
        <v>159.72632000000002</v>
      </c>
      <c r="IS62" s="34">
        <v>312.76080000000002</v>
      </c>
      <c r="IT62" s="34">
        <v>222.69420000000002</v>
      </c>
      <c r="IU62" s="34">
        <v>255.42525999999998</v>
      </c>
      <c r="IV62" s="34">
        <v>241.82583999999997</v>
      </c>
      <c r="IW62" s="34">
        <v>1616.91686</v>
      </c>
      <c r="IX62" s="34">
        <v>199.32751999999999</v>
      </c>
      <c r="IY62" s="34">
        <v>247.32733999999999</v>
      </c>
      <c r="IZ62" s="34">
        <v>152.61792</v>
      </c>
      <c r="JA62" s="34">
        <v>201.35447999999997</v>
      </c>
      <c r="JB62" s="34">
        <v>132.27984000000001</v>
      </c>
      <c r="JC62" s="34">
        <v>67.682300000000012</v>
      </c>
      <c r="JD62" s="34">
        <v>90.218879999999999</v>
      </c>
      <c r="JE62" s="34">
        <v>156.01751999999999</v>
      </c>
      <c r="JF62" s="34">
        <v>160.79125999999999</v>
      </c>
      <c r="JG62" s="34">
        <v>207.32760000000002</v>
      </c>
      <c r="JH62" s="34" t="s">
        <v>36</v>
      </c>
    </row>
    <row r="63" spans="2:268" s="3" customFormat="1" ht="13.5" x14ac:dyDescent="0.2">
      <c r="B63" s="23" t="s">
        <v>26</v>
      </c>
      <c r="C63" s="33">
        <v>30.355</v>
      </c>
      <c r="D63" s="34">
        <v>12.84</v>
      </c>
      <c r="E63" s="34">
        <v>1.9159999999999999</v>
      </c>
      <c r="F63" s="34">
        <v>3.5999999999999997E-2</v>
      </c>
      <c r="G63" s="34">
        <v>8.5460000000000012</v>
      </c>
      <c r="H63" s="34">
        <v>0.12</v>
      </c>
      <c r="I63" s="34"/>
      <c r="J63" s="34">
        <v>0.255</v>
      </c>
      <c r="K63" s="34">
        <v>1.3520000000000001</v>
      </c>
      <c r="L63" s="34">
        <v>0.247</v>
      </c>
      <c r="M63" s="34"/>
      <c r="N63" s="35">
        <v>3.6089999999999995</v>
      </c>
      <c r="O63" s="36"/>
      <c r="P63" s="34"/>
      <c r="Q63" s="34">
        <v>0.80100000000000005</v>
      </c>
      <c r="R63" s="34">
        <v>1.7729999999999999</v>
      </c>
      <c r="S63" s="34">
        <v>20.646999999999998</v>
      </c>
      <c r="T63" s="34">
        <v>35.535999999999994</v>
      </c>
      <c r="U63" s="34">
        <v>26.477999999999998</v>
      </c>
      <c r="V63" s="34">
        <v>9.0739999999999998</v>
      </c>
      <c r="W63" s="34">
        <v>2.8000000000000001E-2</v>
      </c>
      <c r="X63" s="34">
        <v>1.7</v>
      </c>
      <c r="Y63" s="34">
        <v>2.1749999999999998</v>
      </c>
      <c r="Z63" s="37">
        <v>10.549000000000001</v>
      </c>
      <c r="AA63" s="33"/>
      <c r="AB63" s="34">
        <v>6.6000000000000003E-2</v>
      </c>
      <c r="AC63" s="34">
        <v>1E-3</v>
      </c>
      <c r="AD63" s="34">
        <v>10.211</v>
      </c>
      <c r="AE63" s="34">
        <v>3.0960000000000001</v>
      </c>
      <c r="AF63" s="34">
        <v>8.7449999999999992</v>
      </c>
      <c r="AG63" s="34">
        <v>0.36</v>
      </c>
      <c r="AH63" s="34">
        <v>1.6319999999999999</v>
      </c>
      <c r="AI63" s="34">
        <v>15.266</v>
      </c>
      <c r="AJ63" s="34"/>
      <c r="AK63" s="34">
        <v>5.3390000000000004</v>
      </c>
      <c r="AL63" s="35">
        <v>136.34699999999998</v>
      </c>
      <c r="AM63" s="36">
        <v>0.65100000000000002</v>
      </c>
      <c r="AN63" s="34">
        <v>2E-3</v>
      </c>
      <c r="AO63" s="34">
        <v>42.42</v>
      </c>
      <c r="AP63" s="34">
        <v>42.564999999999998</v>
      </c>
      <c r="AQ63" s="34">
        <v>52.95</v>
      </c>
      <c r="AR63" s="34">
        <v>1.3159999999999998</v>
      </c>
      <c r="AS63" s="34">
        <v>52.941000000000003</v>
      </c>
      <c r="AT63" s="34">
        <v>47.153999999999996</v>
      </c>
      <c r="AU63" s="34">
        <v>32.865000000000002</v>
      </c>
      <c r="AV63" s="34"/>
      <c r="AW63" s="34">
        <v>12.070919999999999</v>
      </c>
      <c r="AX63" s="37">
        <v>73.642999999999986</v>
      </c>
      <c r="AY63" s="33">
        <v>9.6959999999999997</v>
      </c>
      <c r="AZ63" s="34">
        <v>43.791000000000004</v>
      </c>
      <c r="BA63" s="34">
        <v>55.5</v>
      </c>
      <c r="BB63" s="34">
        <v>23.797999999999998</v>
      </c>
      <c r="BC63" s="34">
        <v>2.589</v>
      </c>
      <c r="BD63" s="34">
        <v>33.795999999999999</v>
      </c>
      <c r="BE63" s="34">
        <v>61.225000000000001</v>
      </c>
      <c r="BF63" s="34">
        <v>24.216000000000001</v>
      </c>
      <c r="BG63" s="34">
        <v>33.429000000000002</v>
      </c>
      <c r="BH63" s="34">
        <v>40.908000000000008</v>
      </c>
      <c r="BI63" s="34">
        <v>21.917999999999999</v>
      </c>
      <c r="BJ63" s="35">
        <v>31.245000000000001</v>
      </c>
      <c r="BK63" s="36">
        <v>29.684000000000001</v>
      </c>
      <c r="BL63" s="34">
        <v>13.006</v>
      </c>
      <c r="BM63" s="34">
        <v>22.896999999999998</v>
      </c>
      <c r="BN63" s="34">
        <v>11.501999999999999</v>
      </c>
      <c r="BO63" s="34">
        <v>18.541999999999998</v>
      </c>
      <c r="BP63" s="34">
        <v>38.121000000000002</v>
      </c>
      <c r="BQ63" s="34">
        <v>19.809999999999999</v>
      </c>
      <c r="BR63" s="34">
        <v>57.431000000000004</v>
      </c>
      <c r="BS63" s="34">
        <v>11.49</v>
      </c>
      <c r="BT63" s="34">
        <v>36.862000000000009</v>
      </c>
      <c r="BU63" s="34">
        <v>6.1589999999999998</v>
      </c>
      <c r="BV63" s="37">
        <v>14.600519999999999</v>
      </c>
      <c r="BW63" s="33">
        <v>29.343</v>
      </c>
      <c r="BX63" s="34">
        <v>6.3630000000000004</v>
      </c>
      <c r="BY63" s="34">
        <v>21.504999999999999</v>
      </c>
      <c r="BZ63" s="34">
        <v>5.1609999999999996</v>
      </c>
      <c r="CA63" s="34">
        <v>29.051000000000002</v>
      </c>
      <c r="CB63" s="34">
        <v>10.975</v>
      </c>
      <c r="CC63" s="34">
        <v>4.4359999999999999</v>
      </c>
      <c r="CD63" s="34">
        <v>2.9860000000000002</v>
      </c>
      <c r="CE63" s="34">
        <v>6.0569999999999995</v>
      </c>
      <c r="CF63" s="34">
        <v>6.3220000000000001</v>
      </c>
      <c r="CG63" s="34">
        <v>44.007000000000005</v>
      </c>
      <c r="CH63" s="35">
        <v>62.162999999999997</v>
      </c>
      <c r="CI63" s="36">
        <v>52.87124</v>
      </c>
      <c r="CJ63" s="34">
        <v>25.42653</v>
      </c>
      <c r="CK63" s="34">
        <v>70.272949999999994</v>
      </c>
      <c r="CL63" s="34">
        <v>35.536709999999999</v>
      </c>
      <c r="CM63" s="34">
        <v>19.022190000000002</v>
      </c>
      <c r="CN63" s="34">
        <v>37.51896</v>
      </c>
      <c r="CO63" s="34">
        <v>24.69914</v>
      </c>
      <c r="CP63" s="34">
        <v>20.463629999999998</v>
      </c>
      <c r="CQ63" s="34">
        <v>8.7053899999999995</v>
      </c>
      <c r="CR63" s="34">
        <v>15.089</v>
      </c>
      <c r="CS63" s="34">
        <v>10.32029</v>
      </c>
      <c r="CT63" s="37">
        <v>22.624249999999996</v>
      </c>
      <c r="CU63" s="33">
        <v>15.681150000000001</v>
      </c>
      <c r="CV63" s="34"/>
      <c r="CW63" s="34">
        <v>26.041120000000003</v>
      </c>
      <c r="CX63" s="34">
        <v>31.065770000000001</v>
      </c>
      <c r="CY63" s="34">
        <v>14.827959999999999</v>
      </c>
      <c r="CZ63" s="34">
        <v>26.133019999999998</v>
      </c>
      <c r="DA63" s="34">
        <v>5.1298500000000002</v>
      </c>
      <c r="DB63" s="34">
        <v>22.14256</v>
      </c>
      <c r="DC63" s="34">
        <v>17.031560000000002</v>
      </c>
      <c r="DD63" s="34">
        <v>35.793840000000003</v>
      </c>
      <c r="DE63" s="34">
        <v>13.64062</v>
      </c>
      <c r="DF63" s="35">
        <v>36.478539999999995</v>
      </c>
      <c r="DG63" s="36">
        <v>11.117150000000001</v>
      </c>
      <c r="DH63" s="34">
        <v>17.49427</v>
      </c>
      <c r="DI63" s="34">
        <v>7.68</v>
      </c>
      <c r="DJ63" s="34">
        <v>14.099590000000001</v>
      </c>
      <c r="DK63" s="34">
        <v>11.16926</v>
      </c>
      <c r="DL63" s="34">
        <v>16.370650000000001</v>
      </c>
      <c r="DM63" s="34">
        <v>29.928110000000004</v>
      </c>
      <c r="DN63" s="34">
        <v>48.583100000000002</v>
      </c>
      <c r="DO63" s="34">
        <v>15.071900000000001</v>
      </c>
      <c r="DP63" s="34">
        <v>5.2184600000000003</v>
      </c>
      <c r="DQ63" s="34">
        <v>26.021159999999998</v>
      </c>
      <c r="DR63" s="37">
        <v>22.51277</v>
      </c>
      <c r="DS63" s="33">
        <v>11.117150000000001</v>
      </c>
      <c r="DT63" s="34">
        <v>17.49427</v>
      </c>
      <c r="DU63" s="34">
        <v>7.68</v>
      </c>
      <c r="DV63" s="34">
        <v>14.099590000000001</v>
      </c>
      <c r="DW63" s="34">
        <v>11.16926</v>
      </c>
      <c r="DX63" s="34">
        <v>16.370650000000001</v>
      </c>
      <c r="DY63" s="34">
        <v>29.928110000000004</v>
      </c>
      <c r="DZ63" s="34">
        <v>48.583100000000002</v>
      </c>
      <c r="EA63" s="34">
        <v>15.071900000000001</v>
      </c>
      <c r="EB63" s="34">
        <v>5.2184600000000003</v>
      </c>
      <c r="EC63" s="34">
        <v>26.021159999999998</v>
      </c>
      <c r="ED63" s="35">
        <v>22.51277</v>
      </c>
      <c r="EE63" s="36">
        <v>15.955200000000001</v>
      </c>
      <c r="EF63" s="34">
        <v>15.379619999999999</v>
      </c>
      <c r="EG63" s="34">
        <v>19.572950000000002</v>
      </c>
      <c r="EH63" s="34">
        <v>14.73222</v>
      </c>
      <c r="EI63" s="34">
        <v>14.73222</v>
      </c>
      <c r="EJ63" s="34">
        <v>7.0385499999999999</v>
      </c>
      <c r="EK63" s="34">
        <v>14.73222</v>
      </c>
      <c r="EL63" s="34">
        <v>31.941769999999998</v>
      </c>
      <c r="EM63" s="34">
        <v>17.883199999999999</v>
      </c>
      <c r="EN63" s="34">
        <v>2.8162399999999996</v>
      </c>
      <c r="EO63" s="34">
        <v>14.5</v>
      </c>
      <c r="EP63" s="37">
        <v>28.96</v>
      </c>
      <c r="EQ63" s="33">
        <v>20.80817</v>
      </c>
      <c r="ER63" s="34"/>
      <c r="ES63" s="34">
        <v>19.880769999999998</v>
      </c>
      <c r="ET63" s="34"/>
      <c r="EU63" s="34">
        <v>14.750819999999999</v>
      </c>
      <c r="EV63" s="34">
        <v>6.7639800000000001</v>
      </c>
      <c r="EW63" s="34"/>
      <c r="EX63" s="34">
        <v>15.937419999999999</v>
      </c>
      <c r="EY63" s="34">
        <v>5.6389899999999997</v>
      </c>
      <c r="EZ63" s="34">
        <v>16.535879999999999</v>
      </c>
      <c r="FA63" s="34">
        <v>15.73058</v>
      </c>
      <c r="FB63" s="35">
        <v>19.699259999999999</v>
      </c>
      <c r="FC63" s="36">
        <v>1.2309300000000001</v>
      </c>
      <c r="FD63" s="34"/>
      <c r="FE63" s="34">
        <v>19.27834</v>
      </c>
      <c r="FF63" s="34">
        <v>1.4039999999999999</v>
      </c>
      <c r="FG63" s="34">
        <v>16.37322</v>
      </c>
      <c r="FH63" s="34"/>
      <c r="FI63" s="34">
        <v>3.8106</v>
      </c>
      <c r="FJ63" s="34">
        <v>8.1800899999999999</v>
      </c>
      <c r="FK63" s="34">
        <v>0.3</v>
      </c>
      <c r="FL63" s="34">
        <v>5.2716399999999997</v>
      </c>
      <c r="FM63" s="34">
        <v>15.37593</v>
      </c>
      <c r="FN63" s="35"/>
      <c r="FO63" s="51">
        <v>15.48564</v>
      </c>
      <c r="FP63" s="34">
        <v>14.768140000000001</v>
      </c>
      <c r="FQ63" s="34">
        <v>24.072219999999998</v>
      </c>
      <c r="FR63" s="34">
        <v>3.5571000000000002</v>
      </c>
      <c r="FS63" s="34">
        <v>18.113099999999999</v>
      </c>
      <c r="FT63" s="34">
        <v>23.969090000000001</v>
      </c>
      <c r="FU63" s="34">
        <v>22.332830000000001</v>
      </c>
      <c r="FV63" s="34">
        <v>20.871410000000001</v>
      </c>
      <c r="FW63" s="34">
        <f>VLOOKUP(B63,'[1]Tablas 2016'!$A$64:$L$86,10,FALSE)</f>
        <v>1.6479900000000001</v>
      </c>
      <c r="FX63" s="34">
        <f>VLOOKUP(B63,'[1]Tablas 2016'!$A$64:$L$86,11,FALSE)</f>
        <v>13.02821</v>
      </c>
      <c r="FY63" s="34">
        <v>19.231079999999999</v>
      </c>
      <c r="FZ63" s="37">
        <f>VLOOKUP(B63,'[1]Tablas 2016'!$A$62:$N$86,13,FALSE)</f>
        <v>57.20599</v>
      </c>
      <c r="GA63" s="33">
        <v>53.225279999999998</v>
      </c>
      <c r="GB63" s="33">
        <v>43.118409999999997</v>
      </c>
      <c r="GC63" s="33">
        <v>17.687799999999999</v>
      </c>
      <c r="GD63" s="33">
        <v>24.867830000000001</v>
      </c>
      <c r="GE63" s="33">
        <v>45.571389862060556</v>
      </c>
      <c r="GF63" s="33">
        <v>61.279759765625002</v>
      </c>
      <c r="GG63" s="34">
        <v>49.187009999999994</v>
      </c>
      <c r="GH63" s="34">
        <v>88.5</v>
      </c>
      <c r="GI63" s="34">
        <v>95.12</v>
      </c>
      <c r="GJ63" s="34">
        <v>54.75</v>
      </c>
      <c r="GK63" s="36">
        <v>45.641520217895497</v>
      </c>
      <c r="GL63" s="37">
        <v>58.469380659103415</v>
      </c>
      <c r="GM63" s="33"/>
      <c r="GN63" s="68"/>
      <c r="GO63" s="25"/>
      <c r="GP63" s="34">
        <v>13.44331</v>
      </c>
      <c r="GQ63" s="34">
        <v>0.88170999999999999</v>
      </c>
      <c r="GR63" s="34">
        <v>8.8605999999999998</v>
      </c>
      <c r="GS63" s="34">
        <v>6.2324000000000002</v>
      </c>
      <c r="GT63" s="34">
        <v>56.263579999999997</v>
      </c>
      <c r="GU63" s="25"/>
      <c r="GV63" s="34">
        <v>86.754540000000006</v>
      </c>
      <c r="GW63" s="25"/>
      <c r="GX63" s="37"/>
      <c r="GY63" s="33">
        <v>36.479419999999998</v>
      </c>
      <c r="GZ63" s="34">
        <v>4.8816000000000006</v>
      </c>
      <c r="HA63" s="34">
        <v>33.648960000000002</v>
      </c>
      <c r="HB63" s="34">
        <v>13.98133</v>
      </c>
      <c r="HC63" s="34">
        <v>32.607990000000001</v>
      </c>
      <c r="HD63" s="34"/>
      <c r="HE63" s="34"/>
      <c r="HF63" s="34">
        <v>31.588999999999999</v>
      </c>
      <c r="HG63" s="34">
        <v>33.683999999999997</v>
      </c>
      <c r="HH63" s="34">
        <v>35.042400000000001</v>
      </c>
      <c r="HI63" s="34">
        <v>34.427810000000001</v>
      </c>
      <c r="HJ63" s="34">
        <v>17.703569999999999</v>
      </c>
      <c r="HK63" s="34">
        <v>24.27703</v>
      </c>
      <c r="HL63" s="34">
        <v>18.506400000000003</v>
      </c>
      <c r="HM63" s="34">
        <v>9.5879999999999992</v>
      </c>
      <c r="HN63" s="34">
        <v>24.553429999999999</v>
      </c>
      <c r="HO63" s="34">
        <v>15.544799999999999</v>
      </c>
      <c r="HP63" s="34">
        <v>0.46639999999999998</v>
      </c>
      <c r="HQ63" s="34">
        <v>30.394440000000003</v>
      </c>
      <c r="HR63" s="34">
        <v>37.252520000000004</v>
      </c>
      <c r="HS63" s="34">
        <v>22.95975</v>
      </c>
      <c r="HT63" s="34">
        <v>22.056000000000001</v>
      </c>
      <c r="HU63" s="34">
        <v>24.875340000000005</v>
      </c>
      <c r="HV63" s="37">
        <v>34.654720000000005</v>
      </c>
      <c r="HW63" s="33">
        <v>38.168460000000003</v>
      </c>
      <c r="HX63" s="34">
        <v>42.261420000000001</v>
      </c>
      <c r="HY63" s="34">
        <v>32.130989999999997</v>
      </c>
      <c r="HZ63" s="34">
        <v>42.674159999999993</v>
      </c>
      <c r="IA63" s="34">
        <v>31.416149999999998</v>
      </c>
      <c r="IB63" s="34">
        <v>17.129839999999998</v>
      </c>
      <c r="IC63" s="34">
        <v>44.905749999999998</v>
      </c>
      <c r="ID63" s="34">
        <v>30.158550000000005</v>
      </c>
      <c r="IE63" s="34">
        <v>51.031929999999996</v>
      </c>
      <c r="IF63" s="34">
        <v>28.458559999999999</v>
      </c>
      <c r="IG63" s="34">
        <v>58.118119999999998</v>
      </c>
      <c r="IH63" s="37">
        <v>59.75291</v>
      </c>
      <c r="II63" s="34">
        <v>38.400709999999997</v>
      </c>
      <c r="IJ63" s="34">
        <v>28.95703</v>
      </c>
      <c r="IK63" s="34">
        <v>42.056530000000002</v>
      </c>
      <c r="IL63" s="34">
        <v>28.520340000000001</v>
      </c>
      <c r="IM63" s="34">
        <v>39.660000000000004</v>
      </c>
      <c r="IN63" s="34">
        <v>57.329740000000001</v>
      </c>
      <c r="IO63" s="34">
        <v>25.27366</v>
      </c>
      <c r="IP63" s="34">
        <v>35.701430000000002</v>
      </c>
      <c r="IQ63" s="34">
        <v>40.571429999999999</v>
      </c>
      <c r="IR63" s="34">
        <v>5.5422700000000003</v>
      </c>
      <c r="IS63" s="34">
        <v>46.005599999999994</v>
      </c>
      <c r="IT63" s="34">
        <v>24.551400000000001</v>
      </c>
      <c r="IU63" s="34">
        <v>61.243449999999996</v>
      </c>
      <c r="IV63" s="34">
        <v>51.622800000000005</v>
      </c>
      <c r="IW63" s="34">
        <v>180.08348999999998</v>
      </c>
      <c r="IX63" s="34">
        <v>15.12</v>
      </c>
      <c r="IY63" s="34">
        <v>60.691200000000002</v>
      </c>
      <c r="IZ63" s="34">
        <v>5.7059999999999995</v>
      </c>
      <c r="JA63" s="34">
        <v>41.183199999999999</v>
      </c>
      <c r="JB63" s="34">
        <v>3.3000000000000002E-2</v>
      </c>
      <c r="JC63" s="34">
        <v>11.698499999999999</v>
      </c>
      <c r="JD63" s="34">
        <v>3.0149999999999997</v>
      </c>
      <c r="JE63" s="34">
        <v>46.000800000000005</v>
      </c>
      <c r="JF63" s="34">
        <v>11.093409999999999</v>
      </c>
      <c r="JG63" s="34">
        <v>24.920400000000001</v>
      </c>
      <c r="JH63" s="34" t="s">
        <v>36</v>
      </c>
    </row>
    <row r="64" spans="2:268" s="3" customFormat="1" ht="13.5" x14ac:dyDescent="0.2">
      <c r="B64" s="23" t="s">
        <v>27</v>
      </c>
      <c r="C64" s="33"/>
      <c r="D64" s="34">
        <v>3.53</v>
      </c>
      <c r="E64" s="34">
        <v>2</v>
      </c>
      <c r="F64" s="34"/>
      <c r="G64" s="34"/>
      <c r="H64" s="34"/>
      <c r="I64" s="34"/>
      <c r="J64" s="34">
        <v>4.0000000000000001E-3</v>
      </c>
      <c r="K64" s="34"/>
      <c r="L64" s="34"/>
      <c r="M64" s="34"/>
      <c r="N64" s="35"/>
      <c r="O64" s="36"/>
      <c r="P64" s="34">
        <v>4.0000000000000001E-3</v>
      </c>
      <c r="Q64" s="34"/>
      <c r="R64" s="34">
        <v>20</v>
      </c>
      <c r="S64" s="34">
        <v>2</v>
      </c>
      <c r="T64" s="34">
        <v>20</v>
      </c>
      <c r="U64" s="34">
        <v>11.6</v>
      </c>
      <c r="V64" s="34">
        <v>1</v>
      </c>
      <c r="W64" s="34"/>
      <c r="X64" s="34">
        <v>1.0609999999999999</v>
      </c>
      <c r="Y64" s="34"/>
      <c r="Z64" s="37"/>
      <c r="AA64" s="33"/>
      <c r="AB64" s="34"/>
      <c r="AC64" s="34">
        <v>27.5</v>
      </c>
      <c r="AD64" s="34"/>
      <c r="AE64" s="34"/>
      <c r="AF64" s="34"/>
      <c r="AG64" s="34">
        <v>0.95399999999999996</v>
      </c>
      <c r="AH64" s="34">
        <v>1.07</v>
      </c>
      <c r="AI64" s="34">
        <v>0.56499999999999995</v>
      </c>
      <c r="AJ64" s="34">
        <v>0.46200000000000002</v>
      </c>
      <c r="AK64" s="34"/>
      <c r="AL64" s="35">
        <v>1.2749999999999999</v>
      </c>
      <c r="AM64" s="36"/>
      <c r="AN64" s="34"/>
      <c r="AO64" s="34"/>
      <c r="AP64" s="34">
        <v>3.75</v>
      </c>
      <c r="AQ64" s="34"/>
      <c r="AR64" s="34"/>
      <c r="AS64" s="34">
        <v>83.162000000000006</v>
      </c>
      <c r="AT64" s="34">
        <v>24.468</v>
      </c>
      <c r="AU64" s="34">
        <v>75.59</v>
      </c>
      <c r="AV64" s="34">
        <v>25</v>
      </c>
      <c r="AW64" s="34">
        <v>50.2042</v>
      </c>
      <c r="AX64" s="37">
        <v>20.692</v>
      </c>
      <c r="AY64" s="33">
        <v>25</v>
      </c>
      <c r="AZ64" s="34">
        <v>1.88</v>
      </c>
      <c r="BA64" s="34"/>
      <c r="BB64" s="34">
        <v>2.2880000000000003</v>
      </c>
      <c r="BC64" s="34"/>
      <c r="BD64" s="34">
        <v>3.569</v>
      </c>
      <c r="BE64" s="34">
        <v>14.720999999999998</v>
      </c>
      <c r="BF64" s="34">
        <v>0.92899999999999994</v>
      </c>
      <c r="BG64" s="34">
        <v>1.117</v>
      </c>
      <c r="BH64" s="34"/>
      <c r="BI64" s="34">
        <v>1.115</v>
      </c>
      <c r="BJ64" s="35">
        <v>2.6360000000000001</v>
      </c>
      <c r="BK64" s="36">
        <v>2.3E-2</v>
      </c>
      <c r="BL64" s="34"/>
      <c r="BM64" s="34">
        <v>6.0000000000000001E-3</v>
      </c>
      <c r="BN64" s="34"/>
      <c r="BO64" s="34">
        <v>17.016999999999999</v>
      </c>
      <c r="BP64" s="34"/>
      <c r="BQ64" s="34">
        <v>15.535</v>
      </c>
      <c r="BR64" s="34">
        <v>25.475999999999999</v>
      </c>
      <c r="BS64" s="34">
        <v>61.011000000000003</v>
      </c>
      <c r="BT64" s="34">
        <v>90.236000000000004</v>
      </c>
      <c r="BU64" s="34">
        <v>2.3760000000000003</v>
      </c>
      <c r="BV64" s="37">
        <v>1.9304399999999999</v>
      </c>
      <c r="BW64" s="33"/>
      <c r="BX64" s="34">
        <v>1.4999999999999999E-2</v>
      </c>
      <c r="BY64" s="34">
        <v>5.6999999999999995E-2</v>
      </c>
      <c r="BZ64" s="34">
        <v>4.4999999999999998E-2</v>
      </c>
      <c r="CA64" s="34">
        <v>0.03</v>
      </c>
      <c r="CB64" s="34">
        <v>1.72</v>
      </c>
      <c r="CC64" s="34"/>
      <c r="CD64" s="34"/>
      <c r="CE64" s="34">
        <v>8.9999999999999993E-3</v>
      </c>
      <c r="CF64" s="34"/>
      <c r="CG64" s="34">
        <v>5.3999999999999999E-2</v>
      </c>
      <c r="CH64" s="35">
        <v>1.4929999999999999</v>
      </c>
      <c r="CI64" s="36"/>
      <c r="CJ64" s="34">
        <v>1.4999999999999999E-2</v>
      </c>
      <c r="CK64" s="34">
        <v>1.17632</v>
      </c>
      <c r="CL64" s="34">
        <v>1.3442499999999999</v>
      </c>
      <c r="CM64" s="34"/>
      <c r="CN64" s="34"/>
      <c r="CO64" s="34">
        <v>8.9999999999999993E-3</v>
      </c>
      <c r="CP64" s="34"/>
      <c r="CQ64" s="34"/>
      <c r="CR64" s="34"/>
      <c r="CS64" s="34">
        <v>2.8253499999999998</v>
      </c>
      <c r="CT64" s="37">
        <v>0.99909999999999988</v>
      </c>
      <c r="CU64" s="33"/>
      <c r="CV64" s="34"/>
      <c r="CW64" s="34">
        <v>2.7923</v>
      </c>
      <c r="CX64" s="34">
        <v>0.97494999999999998</v>
      </c>
      <c r="CY64" s="34"/>
      <c r="CZ64" s="34">
        <v>1.3485100000000001</v>
      </c>
      <c r="DA64" s="34"/>
      <c r="DB64" s="34">
        <v>0.36799999999999999</v>
      </c>
      <c r="DC64" s="34"/>
      <c r="DD64" s="34">
        <v>4.3942100000000002</v>
      </c>
      <c r="DE64" s="34">
        <v>0.20153000000000001</v>
      </c>
      <c r="DF64" s="35">
        <v>1.5440100000000001</v>
      </c>
      <c r="DG64" s="36">
        <v>0.06</v>
      </c>
      <c r="DH64" s="34"/>
      <c r="DI64" s="34"/>
      <c r="DJ64" s="34"/>
      <c r="DK64" s="34"/>
      <c r="DL64" s="34"/>
      <c r="DM64" s="34">
        <v>0.16</v>
      </c>
      <c r="DN64" s="34">
        <v>0.08</v>
      </c>
      <c r="DO64" s="34"/>
      <c r="DP64" s="34"/>
      <c r="DQ64" s="34">
        <v>0.4</v>
      </c>
      <c r="DR64" s="37">
        <v>4.3029999999999999E-2</v>
      </c>
      <c r="DS64" s="33">
        <v>0.06</v>
      </c>
      <c r="DT64" s="34"/>
      <c r="DU64" s="34"/>
      <c r="DV64" s="34"/>
      <c r="DW64" s="34"/>
      <c r="DX64" s="34"/>
      <c r="DY64" s="34">
        <v>0.16</v>
      </c>
      <c r="DZ64" s="34">
        <v>0.08</v>
      </c>
      <c r="EA64" s="34"/>
      <c r="EB64" s="34"/>
      <c r="EC64" s="34">
        <v>0.4</v>
      </c>
      <c r="ED64" s="35">
        <v>4.3029999999999999E-2</v>
      </c>
      <c r="EE64" s="36"/>
      <c r="EF64" s="34">
        <v>0.4</v>
      </c>
      <c r="EG64" s="34">
        <v>4.6320599999999992</v>
      </c>
      <c r="EH64" s="34"/>
      <c r="EI64" s="34"/>
      <c r="EJ64" s="34">
        <v>0.03</v>
      </c>
      <c r="EK64" s="34"/>
      <c r="EL64" s="34">
        <v>4.3029999999999999E-2</v>
      </c>
      <c r="EM64" s="34">
        <v>0.44303000000000003</v>
      </c>
      <c r="EN64" s="34">
        <v>0.24</v>
      </c>
      <c r="EO64" s="34"/>
      <c r="EP64" s="37">
        <v>0.03</v>
      </c>
      <c r="EQ64" s="33"/>
      <c r="ER64" s="34"/>
      <c r="ES64" s="34"/>
      <c r="ET64" s="34"/>
      <c r="EU64" s="34"/>
      <c r="EV64" s="34"/>
      <c r="EW64" s="34"/>
      <c r="EX64" s="34"/>
      <c r="EY64" s="34"/>
      <c r="EZ64" s="34">
        <v>5.5114000000000001</v>
      </c>
      <c r="FA64" s="34">
        <v>0.6</v>
      </c>
      <c r="FB64" s="35">
        <v>0.08</v>
      </c>
      <c r="FC64" s="36"/>
      <c r="FD64" s="34">
        <v>0.24</v>
      </c>
      <c r="FE64" s="34">
        <v>2.2101999999999999</v>
      </c>
      <c r="FF64" s="34"/>
      <c r="FG64" s="34"/>
      <c r="FH64" s="34">
        <v>24</v>
      </c>
      <c r="FI64" s="34"/>
      <c r="FJ64" s="34">
        <v>0.06</v>
      </c>
      <c r="FK64" s="34"/>
      <c r="FL64" s="34">
        <v>5.4631400000000001</v>
      </c>
      <c r="FM64" s="34"/>
      <c r="FN64" s="35"/>
      <c r="FO64" s="51">
        <v>0.8</v>
      </c>
      <c r="FP64" s="34"/>
      <c r="FQ64" s="34"/>
      <c r="FR64" s="34"/>
      <c r="FS64" s="34">
        <v>0.61488999999999994</v>
      </c>
      <c r="FT64" s="34"/>
      <c r="FU64" s="34">
        <v>26.670199999999998</v>
      </c>
      <c r="FV64" s="34">
        <v>21.625</v>
      </c>
      <c r="FW64" s="34">
        <f>VLOOKUP(B64,'[1]Tablas 2016'!$A$64:$L$86,10,FALSE)</f>
        <v>350.31486999999998</v>
      </c>
      <c r="FX64" s="34"/>
      <c r="FY64" s="34">
        <v>4.3330800000000007</v>
      </c>
      <c r="FZ64" s="37"/>
      <c r="GA64" s="33">
        <v>0.48337000000000002</v>
      </c>
      <c r="GB64" s="33"/>
      <c r="GC64" s="33"/>
      <c r="GD64" s="33">
        <v>3.2930600000000001</v>
      </c>
      <c r="GE64" s="33"/>
      <c r="GF64" s="33">
        <v>1.0436899795532228</v>
      </c>
      <c r="GG64" s="34">
        <v>3.5168400000000002</v>
      </c>
      <c r="GH64" s="34"/>
      <c r="GI64" s="34">
        <v>25.338000000000001</v>
      </c>
      <c r="GJ64" s="34">
        <v>15.3</v>
      </c>
      <c r="GK64" s="36">
        <v>29.828979980468699</v>
      </c>
      <c r="GL64" s="37">
        <v>25.08331999206543</v>
      </c>
      <c r="GM64" s="33"/>
      <c r="GN64" s="68"/>
      <c r="GO64" s="25"/>
      <c r="GP64" s="34">
        <v>27.245999999999999</v>
      </c>
      <c r="GQ64" s="34"/>
      <c r="GR64" s="34">
        <v>48.572710000000001</v>
      </c>
      <c r="GS64" s="34">
        <v>5.6265499999999999</v>
      </c>
      <c r="GT64" s="25"/>
      <c r="GU64" s="25"/>
      <c r="GV64" s="34"/>
      <c r="GW64" s="25"/>
      <c r="GX64" s="37"/>
      <c r="GY64" s="33">
        <v>24.172000000000001</v>
      </c>
      <c r="GZ64" s="34">
        <v>12.352209999999999</v>
      </c>
      <c r="HA64" s="34"/>
      <c r="HB64" s="34">
        <v>24</v>
      </c>
      <c r="HC64" s="34"/>
      <c r="HD64" s="34">
        <v>1.8808100000000001</v>
      </c>
      <c r="HE64" s="34"/>
      <c r="HF64" s="34"/>
      <c r="HG64" s="34">
        <v>3.0329999999999999</v>
      </c>
      <c r="HH64" s="34"/>
      <c r="HI64" s="34"/>
      <c r="HJ64" s="34">
        <v>6.4000000000000001E-2</v>
      </c>
      <c r="HK64" s="34"/>
      <c r="HL64" s="34">
        <v>6.0599999999999994E-3</v>
      </c>
      <c r="HM64" s="34">
        <v>0.66015999999999997</v>
      </c>
      <c r="HN64" s="34">
        <v>1.5780399999999999</v>
      </c>
      <c r="HO64" s="34"/>
      <c r="HP64" s="34">
        <v>0.128</v>
      </c>
      <c r="HQ64" s="34">
        <v>2.89778</v>
      </c>
      <c r="HR64" s="34">
        <v>0.85745000000000005</v>
      </c>
      <c r="HS64" s="34"/>
      <c r="HT64" s="34"/>
      <c r="HU64" s="34">
        <v>5.3148899999999992</v>
      </c>
      <c r="HV64" s="37">
        <v>1.1604099999999999</v>
      </c>
      <c r="HW64" s="33"/>
      <c r="HX64" s="34"/>
      <c r="HY64" s="34">
        <v>1.71</v>
      </c>
      <c r="HZ64" s="34"/>
      <c r="IA64" s="34">
        <v>23.8</v>
      </c>
      <c r="IB64" s="34">
        <v>3.0546099999999998</v>
      </c>
      <c r="IC64" s="34">
        <v>73.141499999999994</v>
      </c>
      <c r="ID64" s="34">
        <v>24</v>
      </c>
      <c r="IE64" s="34">
        <v>5.8158700000000003</v>
      </c>
      <c r="IF64" s="34" t="s">
        <v>36</v>
      </c>
      <c r="IG64" s="34">
        <v>2.8200000000000003</v>
      </c>
      <c r="IH64" s="37"/>
      <c r="II64" s="34">
        <v>8.4990100000000002</v>
      </c>
      <c r="IJ64" s="34"/>
      <c r="IK64" s="34">
        <v>2.6880000000000002</v>
      </c>
      <c r="IL64" s="34">
        <v>1.5031400000000001</v>
      </c>
      <c r="IM64" s="34">
        <v>48.012</v>
      </c>
      <c r="IN64" s="34">
        <v>0</v>
      </c>
      <c r="IO64" s="34">
        <v>3.5615999999999999</v>
      </c>
      <c r="IP64" s="34">
        <v>6.6363799999999999</v>
      </c>
      <c r="IQ64" s="34">
        <v>7.6999999999999999E-2</v>
      </c>
      <c r="IR64" s="34">
        <v>0</v>
      </c>
      <c r="IS64" s="34" t="s">
        <v>36</v>
      </c>
      <c r="IT64" s="34">
        <v>3.7229000000000001</v>
      </c>
      <c r="IU64" s="34">
        <v>2.7119599999999999</v>
      </c>
      <c r="IV64" s="34">
        <v>0</v>
      </c>
      <c r="IW64" s="34" t="s">
        <v>36</v>
      </c>
      <c r="IX64" s="34" t="s">
        <v>36</v>
      </c>
      <c r="IY64" s="34" t="s">
        <v>36</v>
      </c>
      <c r="IZ64" s="34" t="s">
        <v>36</v>
      </c>
      <c r="JA64" s="34" t="s">
        <v>36</v>
      </c>
      <c r="JB64" s="34" t="s">
        <v>36</v>
      </c>
      <c r="JC64" s="34">
        <v>2.8742899999999998</v>
      </c>
      <c r="JD64" s="34">
        <v>4.3858199999999998</v>
      </c>
      <c r="JE64" s="34">
        <v>23.000259999999997</v>
      </c>
      <c r="JF64" s="34">
        <v>11.320430000000002</v>
      </c>
      <c r="JG64" s="34" t="s">
        <v>36</v>
      </c>
      <c r="JH64" s="34" t="s">
        <v>36</v>
      </c>
    </row>
    <row r="65" spans="2:268" s="3" customFormat="1" ht="13.5" x14ac:dyDescent="0.2">
      <c r="B65" s="23" t="s">
        <v>28</v>
      </c>
      <c r="C65" s="33">
        <v>5.21</v>
      </c>
      <c r="D65" s="34"/>
      <c r="E65" s="34">
        <v>5.2060000000000004</v>
      </c>
      <c r="F65" s="34">
        <v>3.1E-2</v>
      </c>
      <c r="G65" s="34">
        <v>11.606999999999999</v>
      </c>
      <c r="H65" s="34"/>
      <c r="I65" s="34">
        <v>7.0000000000000001E-3</v>
      </c>
      <c r="J65" s="34"/>
      <c r="K65" s="34">
        <v>12.564</v>
      </c>
      <c r="L65" s="34">
        <v>10</v>
      </c>
      <c r="M65" s="34"/>
      <c r="N65" s="35">
        <v>6.88</v>
      </c>
      <c r="O65" s="36"/>
      <c r="P65" s="34">
        <v>14</v>
      </c>
      <c r="Q65" s="34">
        <v>16.003</v>
      </c>
      <c r="R65" s="34">
        <v>25.161000000000001</v>
      </c>
      <c r="S65" s="34">
        <v>150.00900000000001</v>
      </c>
      <c r="T65" s="34">
        <v>70.212000000000003</v>
      </c>
      <c r="U65" s="34">
        <v>82.361999999999995</v>
      </c>
      <c r="V65" s="34">
        <v>20.5</v>
      </c>
      <c r="W65" s="34">
        <v>15.837</v>
      </c>
      <c r="X65" s="34">
        <v>6.6849999999999996</v>
      </c>
      <c r="Y65" s="34">
        <v>27.841999999999999</v>
      </c>
      <c r="Z65" s="37">
        <v>16.433</v>
      </c>
      <c r="AA65" s="33">
        <v>22</v>
      </c>
      <c r="AB65" s="34">
        <v>12.8</v>
      </c>
      <c r="AC65" s="34">
        <v>3.5</v>
      </c>
      <c r="AD65" s="34">
        <v>28.066000000000003</v>
      </c>
      <c r="AE65" s="34">
        <v>1.554</v>
      </c>
      <c r="AF65" s="34">
        <v>24.663999999999998</v>
      </c>
      <c r="AG65" s="34">
        <v>0.46400000000000002</v>
      </c>
      <c r="AH65" s="34">
        <v>13.248999999999999</v>
      </c>
      <c r="AI65" s="34">
        <v>9.5479999999999983</v>
      </c>
      <c r="AJ65" s="34">
        <v>1.532</v>
      </c>
      <c r="AK65" s="34">
        <v>18.859000000000002</v>
      </c>
      <c r="AL65" s="35">
        <v>43.616</v>
      </c>
      <c r="AM65" s="36">
        <v>8.4</v>
      </c>
      <c r="AN65" s="34"/>
      <c r="AO65" s="34">
        <v>22.249000000000002</v>
      </c>
      <c r="AP65" s="34">
        <v>3.7170000000000001</v>
      </c>
      <c r="AQ65" s="34">
        <v>16.315000000000001</v>
      </c>
      <c r="AR65" s="34">
        <v>30.423999999999999</v>
      </c>
      <c r="AS65" s="34">
        <v>25.071999999999999</v>
      </c>
      <c r="AT65" s="34">
        <v>31.744</v>
      </c>
      <c r="AU65" s="34">
        <v>60.663000000000004</v>
      </c>
      <c r="AV65" s="34">
        <v>59.222999999999999</v>
      </c>
      <c r="AW65" s="34">
        <v>14.05828</v>
      </c>
      <c r="AX65" s="37">
        <v>2.044</v>
      </c>
      <c r="AY65" s="33"/>
      <c r="AZ65" s="34">
        <v>35.134999999999998</v>
      </c>
      <c r="BA65" s="34">
        <v>27.061999999999998</v>
      </c>
      <c r="BB65" s="34">
        <v>3.0129999999999999</v>
      </c>
      <c r="BC65" s="34">
        <v>41.085999999999999</v>
      </c>
      <c r="BD65" s="34">
        <v>23.641000000000002</v>
      </c>
      <c r="BE65" s="34">
        <v>29.675999999999998</v>
      </c>
      <c r="BF65" s="34">
        <v>30.933</v>
      </c>
      <c r="BG65" s="34">
        <v>3.1320000000000001</v>
      </c>
      <c r="BH65" s="34">
        <v>14.37</v>
      </c>
      <c r="BI65" s="34">
        <v>13.669</v>
      </c>
      <c r="BJ65" s="35">
        <v>16.655000000000001</v>
      </c>
      <c r="BK65" s="36">
        <v>1.708</v>
      </c>
      <c r="BL65" s="34">
        <v>1.1970000000000001</v>
      </c>
      <c r="BM65" s="34">
        <v>33.226999999999997</v>
      </c>
      <c r="BN65" s="34">
        <v>15.097</v>
      </c>
      <c r="BO65" s="34">
        <v>9.4239999999999995</v>
      </c>
      <c r="BP65" s="34">
        <v>17.713999999999999</v>
      </c>
      <c r="BQ65" s="34">
        <v>14.414999999999999</v>
      </c>
      <c r="BR65" s="34">
        <v>33.403999999999996</v>
      </c>
      <c r="BS65" s="34">
        <v>13.957000000000001</v>
      </c>
      <c r="BT65" s="34">
        <v>62.900999999999996</v>
      </c>
      <c r="BU65" s="34">
        <v>19.004999999999999</v>
      </c>
      <c r="BV65" s="37">
        <v>21.193770000000001</v>
      </c>
      <c r="BW65" s="33">
        <v>0.371</v>
      </c>
      <c r="BX65" s="34">
        <v>1.3239999999999998</v>
      </c>
      <c r="BY65" s="34">
        <v>22.984999999999999</v>
      </c>
      <c r="BZ65" s="34">
        <v>12.787000000000001</v>
      </c>
      <c r="CA65" s="34">
        <v>102.693</v>
      </c>
      <c r="CB65" s="34">
        <v>14.582999999999998</v>
      </c>
      <c r="CC65" s="34">
        <v>13.282</v>
      </c>
      <c r="CD65" s="34">
        <v>10.978999999999999</v>
      </c>
      <c r="CE65" s="34">
        <v>14.456</v>
      </c>
      <c r="CF65" s="34">
        <v>13.216999999999999</v>
      </c>
      <c r="CG65" s="34">
        <v>15.161000000000001</v>
      </c>
      <c r="CH65" s="35">
        <v>3.4529999999999994</v>
      </c>
      <c r="CI65" s="36">
        <v>22.65136</v>
      </c>
      <c r="CJ65" s="34">
        <v>19.399699999999999</v>
      </c>
      <c r="CK65" s="34">
        <v>2.6910999999999996</v>
      </c>
      <c r="CL65" s="34">
        <v>10.97636</v>
      </c>
      <c r="CM65" s="34">
        <v>1.73756</v>
      </c>
      <c r="CN65" s="34">
        <v>11.91342</v>
      </c>
      <c r="CO65" s="34">
        <v>23.657530000000001</v>
      </c>
      <c r="CP65" s="34">
        <v>12.2545</v>
      </c>
      <c r="CQ65" s="34">
        <v>0.50191999999999992</v>
      </c>
      <c r="CR65" s="34"/>
      <c r="CS65" s="34">
        <v>14.351030000000002</v>
      </c>
      <c r="CT65" s="37">
        <v>2.2966799999999998</v>
      </c>
      <c r="CU65" s="33">
        <v>11.216609999999999</v>
      </c>
      <c r="CV65" s="34"/>
      <c r="CW65" s="34">
        <v>13.748419999999999</v>
      </c>
      <c r="CX65" s="34">
        <v>1.5543400000000001</v>
      </c>
      <c r="CY65" s="34">
        <v>1.7747299999999999</v>
      </c>
      <c r="CZ65" s="34">
        <v>2.71638</v>
      </c>
      <c r="DA65" s="34">
        <v>1.6348499999999997</v>
      </c>
      <c r="DB65" s="34">
        <v>0.17599999999999999</v>
      </c>
      <c r="DC65" s="34">
        <v>2.4414199999999999</v>
      </c>
      <c r="DD65" s="34">
        <v>4.8361200000000011</v>
      </c>
      <c r="DE65" s="34">
        <v>7.6086300000000007</v>
      </c>
      <c r="DF65" s="35">
        <v>17.941479999999999</v>
      </c>
      <c r="DG65" s="36">
        <v>1.3274000000000001</v>
      </c>
      <c r="DH65" s="34"/>
      <c r="DI65" s="34"/>
      <c r="DJ65" s="34"/>
      <c r="DK65" s="34"/>
      <c r="DL65" s="34"/>
      <c r="DM65" s="34">
        <v>7.5924499999999995</v>
      </c>
      <c r="DN65" s="34">
        <v>3.3695399999999998</v>
      </c>
      <c r="DO65" s="34">
        <v>8.7641399999999994</v>
      </c>
      <c r="DP65" s="34">
        <v>100</v>
      </c>
      <c r="DQ65" s="34">
        <v>0.2024</v>
      </c>
      <c r="DR65" s="37">
        <v>5.8819300000000005</v>
      </c>
      <c r="DS65" s="33">
        <v>1.3274000000000001</v>
      </c>
      <c r="DT65" s="34"/>
      <c r="DU65" s="34"/>
      <c r="DV65" s="34"/>
      <c r="DW65" s="34"/>
      <c r="DX65" s="34"/>
      <c r="DY65" s="34">
        <v>7.5924499999999995</v>
      </c>
      <c r="DZ65" s="34">
        <v>3.3695399999999998</v>
      </c>
      <c r="EA65" s="34">
        <v>8.7641399999999994</v>
      </c>
      <c r="EB65" s="34">
        <v>100</v>
      </c>
      <c r="EC65" s="34">
        <v>0.2024</v>
      </c>
      <c r="ED65" s="35">
        <v>5.8819300000000005</v>
      </c>
      <c r="EE65" s="36"/>
      <c r="EF65" s="34">
        <v>0.2024</v>
      </c>
      <c r="EG65" s="34"/>
      <c r="EH65" s="34"/>
      <c r="EI65" s="34">
        <v>24</v>
      </c>
      <c r="EJ65" s="34"/>
      <c r="EK65" s="34"/>
      <c r="EL65" s="34">
        <v>3.0813699999999997</v>
      </c>
      <c r="EM65" s="34">
        <v>3.2943500000000001</v>
      </c>
      <c r="EN65" s="34">
        <v>0.38400000000000001</v>
      </c>
      <c r="EO65" s="34"/>
      <c r="EP65" s="37">
        <v>1.77E-2</v>
      </c>
      <c r="EQ65" s="33">
        <v>24.014700000000001</v>
      </c>
      <c r="ER65" s="34"/>
      <c r="ES65" s="34">
        <v>24</v>
      </c>
      <c r="ET65" s="34"/>
      <c r="EU65" s="34"/>
      <c r="EV65" s="34">
        <v>3.6382599999999998</v>
      </c>
      <c r="EW65" s="34"/>
      <c r="EX65" s="34"/>
      <c r="EY65" s="34">
        <v>99.843000000000004</v>
      </c>
      <c r="EZ65" s="34"/>
      <c r="FA65" s="34">
        <v>0.41304999999999997</v>
      </c>
      <c r="FB65" s="35">
        <v>1.3230500000000001</v>
      </c>
      <c r="FC65" s="36">
        <v>0.36216999999999999</v>
      </c>
      <c r="FD65" s="34">
        <v>0.38400000000000001</v>
      </c>
      <c r="FE65" s="34">
        <v>1.931</v>
      </c>
      <c r="FF65" s="34">
        <v>0.39450000000000002</v>
      </c>
      <c r="FG65" s="34"/>
      <c r="FH65" s="34"/>
      <c r="FI65" s="34">
        <v>0.59279999999999999</v>
      </c>
      <c r="FJ65" s="34">
        <v>2.8361999999999998</v>
      </c>
      <c r="FK65" s="34"/>
      <c r="FL65" s="34">
        <v>0.27628000000000003</v>
      </c>
      <c r="FM65" s="34">
        <v>0.36242000000000002</v>
      </c>
      <c r="FN65" s="35"/>
      <c r="FO65" s="51">
        <v>2.20851</v>
      </c>
      <c r="FP65" s="34">
        <v>4.1696999999999997</v>
      </c>
      <c r="FQ65" s="34">
        <v>5.6437100000000004</v>
      </c>
      <c r="FR65" s="34"/>
      <c r="FS65" s="34">
        <v>0.192</v>
      </c>
      <c r="FT65" s="34"/>
      <c r="FU65" s="34">
        <v>8.2486299999999986</v>
      </c>
      <c r="FV65" s="34"/>
      <c r="FW65" s="34"/>
      <c r="FX65" s="34">
        <f>VLOOKUP(B65,'[1]Tablas 2016'!$A$64:$L$86,11,FALSE)</f>
        <v>9.462000000000001E-2</v>
      </c>
      <c r="FY65" s="34">
        <v>0.192</v>
      </c>
      <c r="FZ65" s="37">
        <f>VLOOKUP(B65,'[1]Tablas 2016'!$A$62:$N$86,13,FALSE)</f>
        <v>6.9319699999999997</v>
      </c>
      <c r="GA65" s="33">
        <v>2.32111</v>
      </c>
      <c r="GB65" s="33"/>
      <c r="GC65" s="33"/>
      <c r="GD65" s="33">
        <v>5.9428999999999998</v>
      </c>
      <c r="GE65" s="33">
        <v>1.3200400390625</v>
      </c>
      <c r="GF65" s="33">
        <v>0.24</v>
      </c>
      <c r="GG65" s="34">
        <v>1.57609</v>
      </c>
      <c r="GH65" s="34">
        <v>3.6</v>
      </c>
      <c r="GI65" s="34">
        <v>12.04</v>
      </c>
      <c r="GJ65" s="34">
        <v>3.64</v>
      </c>
      <c r="GK65" s="36">
        <v>3.2014299926757901</v>
      </c>
      <c r="GL65" s="37">
        <v>12.155199829101562</v>
      </c>
      <c r="GM65" s="33"/>
      <c r="GN65" s="68"/>
      <c r="GO65" s="25"/>
      <c r="GP65" s="25"/>
      <c r="GQ65" s="34">
        <v>21.08013</v>
      </c>
      <c r="GR65" s="34"/>
      <c r="GS65" s="34">
        <v>1.3162</v>
      </c>
      <c r="GT65" s="34">
        <v>50.108029999999999</v>
      </c>
      <c r="GU65" s="25"/>
      <c r="GV65" s="34">
        <v>6.3554899999999996</v>
      </c>
      <c r="GW65" s="25"/>
      <c r="GX65" s="37"/>
      <c r="GY65" s="33">
        <v>23.879000000000001</v>
      </c>
      <c r="GZ65" s="34"/>
      <c r="HA65" s="34">
        <v>3.5000599999999995</v>
      </c>
      <c r="HB65" s="34">
        <v>4.7124499999999996</v>
      </c>
      <c r="HC65" s="34">
        <v>27.923400000000001</v>
      </c>
      <c r="HD65" s="34">
        <v>0.27</v>
      </c>
      <c r="HE65" s="34">
        <v>12.26132</v>
      </c>
      <c r="HF65" s="34">
        <v>2.0030000000000001</v>
      </c>
      <c r="HG65" s="34">
        <v>4.1689999999999996</v>
      </c>
      <c r="HH65" s="34">
        <v>2.10866</v>
      </c>
      <c r="HI65" s="34">
        <v>10.260070000000001</v>
      </c>
      <c r="HJ65" s="34">
        <v>0.99362000000000006</v>
      </c>
      <c r="HK65" s="34">
        <v>5.4067400000000001</v>
      </c>
      <c r="HL65" s="34">
        <v>4.45E-3</v>
      </c>
      <c r="HM65" s="34"/>
      <c r="HN65" s="34">
        <v>1.6213599999999999</v>
      </c>
      <c r="HO65" s="34">
        <v>0.54600000000000004</v>
      </c>
      <c r="HP65" s="34">
        <v>0.248</v>
      </c>
      <c r="HQ65" s="34">
        <v>1.5519000000000001</v>
      </c>
      <c r="HR65" s="34">
        <v>10.31453</v>
      </c>
      <c r="HS65" s="34">
        <v>2.46</v>
      </c>
      <c r="HT65" s="34">
        <v>0.53549999999999998</v>
      </c>
      <c r="HU65" s="34">
        <v>1.3668699999999998</v>
      </c>
      <c r="HV65" s="37">
        <v>1.4859500000000001</v>
      </c>
      <c r="HW65" s="33">
        <v>0.67626999999999993</v>
      </c>
      <c r="HX65" s="34">
        <v>1.3104</v>
      </c>
      <c r="HY65" s="34"/>
      <c r="HZ65" s="34">
        <v>55.419399999999996</v>
      </c>
      <c r="IA65" s="34">
        <v>5.7586399999999998</v>
      </c>
      <c r="IB65" s="34">
        <v>0.71399999999999997</v>
      </c>
      <c r="IC65" s="34">
        <v>0.80728</v>
      </c>
      <c r="ID65" s="34">
        <v>1.4273999999999998</v>
      </c>
      <c r="IE65" s="34">
        <v>1.3494199999999998</v>
      </c>
      <c r="IF65" s="34">
        <v>8.7140000000000004</v>
      </c>
      <c r="IG65" s="34">
        <v>2.3148200000000001</v>
      </c>
      <c r="IH65" s="37">
        <v>9.8774700000000006</v>
      </c>
      <c r="II65" s="34"/>
      <c r="IJ65" s="34">
        <v>0.18</v>
      </c>
      <c r="IK65" s="34">
        <v>1.88781</v>
      </c>
      <c r="IL65" s="34">
        <v>1.071</v>
      </c>
      <c r="IM65" s="34">
        <v>0</v>
      </c>
      <c r="IN65" s="34">
        <v>24.48</v>
      </c>
      <c r="IO65" s="34">
        <v>0.72319999999999995</v>
      </c>
      <c r="IP65" s="34">
        <v>0.14400000000000002</v>
      </c>
      <c r="IQ65" s="34">
        <v>2.8962700000000003</v>
      </c>
      <c r="IR65" s="34">
        <v>0.71399999999999997</v>
      </c>
      <c r="IS65" s="34" t="s">
        <v>36</v>
      </c>
      <c r="IT65" s="34">
        <v>1.056</v>
      </c>
      <c r="IU65" s="34">
        <v>49.278109999999998</v>
      </c>
      <c r="IV65" s="34">
        <v>0</v>
      </c>
      <c r="IW65" s="34" t="s">
        <v>36</v>
      </c>
      <c r="IX65" s="34" t="s">
        <v>36</v>
      </c>
      <c r="IY65" s="34" t="s">
        <v>36</v>
      </c>
      <c r="IZ65" s="34">
        <v>0</v>
      </c>
      <c r="JA65" s="34">
        <v>24</v>
      </c>
      <c r="JB65" s="34">
        <v>0</v>
      </c>
      <c r="JC65" s="34" t="s">
        <v>36</v>
      </c>
      <c r="JD65" s="34" t="s">
        <v>36</v>
      </c>
      <c r="JE65" s="34" t="s">
        <v>36</v>
      </c>
      <c r="JF65" s="34">
        <v>16.314</v>
      </c>
      <c r="JG65" s="34" t="s">
        <v>36</v>
      </c>
      <c r="JH65" s="34">
        <v>23.507999999999999</v>
      </c>
    </row>
    <row r="66" spans="2:268" s="3" customFormat="1" ht="13.5" x14ac:dyDescent="0.2">
      <c r="B66" s="23" t="s">
        <v>29</v>
      </c>
      <c r="C66" s="33">
        <v>8.15</v>
      </c>
      <c r="D66" s="34"/>
      <c r="E66" s="34"/>
      <c r="F66" s="34"/>
      <c r="G66" s="34"/>
      <c r="H66" s="34">
        <v>2.9</v>
      </c>
      <c r="I66" s="34"/>
      <c r="J66" s="34"/>
      <c r="K66" s="34">
        <v>1.952</v>
      </c>
      <c r="L66" s="34">
        <v>2E-3</v>
      </c>
      <c r="M66" s="34"/>
      <c r="N66" s="35"/>
      <c r="O66" s="36">
        <v>0.5</v>
      </c>
      <c r="P66" s="34"/>
      <c r="Q66" s="34">
        <v>2.8</v>
      </c>
      <c r="R66" s="34"/>
      <c r="S66" s="34">
        <v>4.9000000000000004</v>
      </c>
      <c r="T66" s="34">
        <v>0.8</v>
      </c>
      <c r="U66" s="34">
        <v>4</v>
      </c>
      <c r="V66" s="34">
        <v>0.8</v>
      </c>
      <c r="W66" s="34"/>
      <c r="X66" s="34">
        <v>5</v>
      </c>
      <c r="Y66" s="34"/>
      <c r="Z66" s="37"/>
      <c r="AA66" s="33">
        <v>2.5750000000000002</v>
      </c>
      <c r="AB66" s="34"/>
      <c r="AC66" s="34">
        <v>6.9</v>
      </c>
      <c r="AD66" s="34">
        <v>0.5</v>
      </c>
      <c r="AE66" s="34">
        <v>4.9000000000000004</v>
      </c>
      <c r="AF66" s="34">
        <v>0.5</v>
      </c>
      <c r="AG66" s="34"/>
      <c r="AH66" s="34">
        <v>15.8</v>
      </c>
      <c r="AI66" s="34">
        <v>7.05</v>
      </c>
      <c r="AJ66" s="34">
        <v>10.003</v>
      </c>
      <c r="AK66" s="34">
        <v>24.7</v>
      </c>
      <c r="AL66" s="35">
        <v>0.5</v>
      </c>
      <c r="AM66" s="36">
        <v>9</v>
      </c>
      <c r="AN66" s="34"/>
      <c r="AO66" s="34">
        <v>10.506</v>
      </c>
      <c r="AP66" s="34">
        <v>14.9</v>
      </c>
      <c r="AQ66" s="34">
        <v>16</v>
      </c>
      <c r="AR66" s="34">
        <v>2.5</v>
      </c>
      <c r="AS66" s="34">
        <v>14</v>
      </c>
      <c r="AT66" s="34">
        <v>6.05</v>
      </c>
      <c r="AU66" s="34">
        <v>1.5249999999999999</v>
      </c>
      <c r="AV66" s="34">
        <v>16</v>
      </c>
      <c r="AW66" s="34">
        <v>25.3</v>
      </c>
      <c r="AX66" s="37">
        <v>17.55</v>
      </c>
      <c r="AY66" s="33">
        <v>0.35</v>
      </c>
      <c r="AZ66" s="34">
        <v>3.375</v>
      </c>
      <c r="BA66" s="34">
        <v>25.501000000000001</v>
      </c>
      <c r="BB66" s="34"/>
      <c r="BC66" s="34">
        <v>30</v>
      </c>
      <c r="BD66" s="34">
        <v>17.675000000000001</v>
      </c>
      <c r="BE66" s="34">
        <v>4.55</v>
      </c>
      <c r="BF66" s="34">
        <v>7.6</v>
      </c>
      <c r="BG66" s="34"/>
      <c r="BH66" s="34">
        <v>27.475000000000001</v>
      </c>
      <c r="BI66" s="34">
        <v>23.85</v>
      </c>
      <c r="BJ66" s="35">
        <v>4.3</v>
      </c>
      <c r="BK66" s="36">
        <v>4.75</v>
      </c>
      <c r="BL66" s="34"/>
      <c r="BM66" s="34">
        <v>13.675000000000001</v>
      </c>
      <c r="BN66" s="34">
        <v>1.7</v>
      </c>
      <c r="BO66" s="34">
        <v>11.5</v>
      </c>
      <c r="BP66" s="34">
        <v>25.774999999999999</v>
      </c>
      <c r="BQ66" s="34">
        <v>7.1</v>
      </c>
      <c r="BR66" s="34">
        <v>16.5</v>
      </c>
      <c r="BS66" s="34">
        <v>21.001000000000001</v>
      </c>
      <c r="BT66" s="34">
        <v>26.7</v>
      </c>
      <c r="BU66" s="34">
        <v>25</v>
      </c>
      <c r="BV66" s="37">
        <v>6</v>
      </c>
      <c r="BW66" s="33">
        <v>18</v>
      </c>
      <c r="BX66" s="34">
        <v>4.9249999999999998</v>
      </c>
      <c r="BY66" s="34">
        <v>1.25</v>
      </c>
      <c r="BZ66" s="34">
        <v>19.649999999999999</v>
      </c>
      <c r="CA66" s="34">
        <v>21</v>
      </c>
      <c r="CB66" s="34">
        <v>19.5</v>
      </c>
      <c r="CC66" s="34">
        <v>18.074999999999999</v>
      </c>
      <c r="CD66" s="34">
        <v>0.15</v>
      </c>
      <c r="CE66" s="34">
        <v>2.65</v>
      </c>
      <c r="CF66" s="34">
        <v>25.1</v>
      </c>
      <c r="CG66" s="34">
        <v>14.6</v>
      </c>
      <c r="CH66" s="35">
        <v>22.6</v>
      </c>
      <c r="CI66" s="36">
        <v>16.975000000000001</v>
      </c>
      <c r="CJ66" s="34"/>
      <c r="CK66" s="34">
        <v>19.75</v>
      </c>
      <c r="CL66" s="34">
        <v>1</v>
      </c>
      <c r="CM66" s="34">
        <v>4.5</v>
      </c>
      <c r="CN66" s="34">
        <v>1.1004</v>
      </c>
      <c r="CO66" s="34">
        <v>21.85</v>
      </c>
      <c r="CP66" s="34">
        <v>1.5249999999999999</v>
      </c>
      <c r="CQ66" s="34">
        <v>25.5</v>
      </c>
      <c r="CR66" s="34">
        <v>2.5000000000000001E-3</v>
      </c>
      <c r="CS66" s="34">
        <v>7.0860499999999993</v>
      </c>
      <c r="CT66" s="37">
        <v>19</v>
      </c>
      <c r="CU66" s="33">
        <v>10.84</v>
      </c>
      <c r="CV66" s="34">
        <v>7</v>
      </c>
      <c r="CW66" s="34">
        <v>35.339179999999999</v>
      </c>
      <c r="CX66" s="34">
        <v>6.9689300000000003</v>
      </c>
      <c r="CY66" s="34">
        <v>2.8</v>
      </c>
      <c r="CZ66" s="34">
        <v>34.15</v>
      </c>
      <c r="DA66" s="34">
        <v>30.6</v>
      </c>
      <c r="DB66" s="34">
        <v>19.5</v>
      </c>
      <c r="DC66" s="34">
        <v>8.08</v>
      </c>
      <c r="DD66" s="34">
        <v>3</v>
      </c>
      <c r="DE66" s="34">
        <v>34.740119999999997</v>
      </c>
      <c r="DF66" s="35">
        <v>4.95</v>
      </c>
      <c r="DG66" s="36">
        <v>12.75</v>
      </c>
      <c r="DH66" s="34"/>
      <c r="DI66" s="34">
        <v>1</v>
      </c>
      <c r="DJ66" s="34">
        <v>5.1749999999999998</v>
      </c>
      <c r="DK66" s="34">
        <v>48.424999999999997</v>
      </c>
      <c r="DL66" s="34"/>
      <c r="DM66" s="34">
        <v>25.9</v>
      </c>
      <c r="DN66" s="34">
        <v>2.0499999999999998</v>
      </c>
      <c r="DO66" s="34">
        <v>10.8</v>
      </c>
      <c r="DP66" s="34">
        <v>28.225000000000001</v>
      </c>
      <c r="DQ66" s="34">
        <v>2.2000000000000002</v>
      </c>
      <c r="DR66" s="37">
        <v>23.75</v>
      </c>
      <c r="DS66" s="33">
        <v>12.75</v>
      </c>
      <c r="DT66" s="34"/>
      <c r="DU66" s="34">
        <v>1</v>
      </c>
      <c r="DV66" s="34">
        <v>5.1749999999999998</v>
      </c>
      <c r="DW66" s="34">
        <v>48.424999999999997</v>
      </c>
      <c r="DX66" s="34"/>
      <c r="DY66" s="34">
        <v>25.9</v>
      </c>
      <c r="DZ66" s="34">
        <v>2.0499999999999998</v>
      </c>
      <c r="EA66" s="34">
        <v>10.8</v>
      </c>
      <c r="EB66" s="34">
        <v>28.225000000000001</v>
      </c>
      <c r="EC66" s="34">
        <v>2.2000000000000002</v>
      </c>
      <c r="ED66" s="35">
        <v>23.75</v>
      </c>
      <c r="EE66" s="36">
        <v>7.9749999999999996</v>
      </c>
      <c r="EF66" s="34">
        <v>3.4750000000000001</v>
      </c>
      <c r="EG66" s="34">
        <v>13.5</v>
      </c>
      <c r="EH66" s="34">
        <v>24.65</v>
      </c>
      <c r="EI66" s="34">
        <v>16</v>
      </c>
      <c r="EJ66" s="34">
        <v>23.75</v>
      </c>
      <c r="EK66" s="34">
        <v>14.5</v>
      </c>
      <c r="EL66" s="34">
        <v>17.149999999999999</v>
      </c>
      <c r="EM66" s="34">
        <v>8</v>
      </c>
      <c r="EN66" s="34"/>
      <c r="EO66" s="34"/>
      <c r="EP66" s="37"/>
      <c r="EQ66" s="33">
        <v>35.774999999999999</v>
      </c>
      <c r="ER66" s="34">
        <v>11.3</v>
      </c>
      <c r="ES66" s="34">
        <v>18.55</v>
      </c>
      <c r="ET66" s="34">
        <v>4.95</v>
      </c>
      <c r="EU66" s="34">
        <v>26.25</v>
      </c>
      <c r="EV66" s="34">
        <v>10.5</v>
      </c>
      <c r="EW66" s="34">
        <v>6.4</v>
      </c>
      <c r="EX66" s="34">
        <v>4.625</v>
      </c>
      <c r="EY66" s="34">
        <v>2.75</v>
      </c>
      <c r="EZ66" s="34">
        <v>15.55</v>
      </c>
      <c r="FA66" s="34">
        <v>10.6</v>
      </c>
      <c r="FB66" s="35">
        <v>13</v>
      </c>
      <c r="FC66" s="36">
        <v>10.55</v>
      </c>
      <c r="FD66" s="34">
        <v>10.75</v>
      </c>
      <c r="FE66" s="34">
        <v>2.5249999999999999</v>
      </c>
      <c r="FF66" s="34">
        <v>5.125</v>
      </c>
      <c r="FG66" s="34">
        <v>14.625</v>
      </c>
      <c r="FH66" s="34">
        <v>12.824999999999999</v>
      </c>
      <c r="FI66" s="34">
        <v>33.5</v>
      </c>
      <c r="FJ66" s="34">
        <v>3.7749999999999999</v>
      </c>
      <c r="FK66" s="34">
        <v>17.074999999999999</v>
      </c>
      <c r="FL66" s="34">
        <v>2.75</v>
      </c>
      <c r="FM66" s="34">
        <v>17.350000000000001</v>
      </c>
      <c r="FN66" s="35">
        <v>14.7</v>
      </c>
      <c r="FO66" s="51">
        <v>15.981100000000001</v>
      </c>
      <c r="FP66" s="34">
        <v>2.4763699999999997</v>
      </c>
      <c r="FQ66" s="34">
        <v>12.627239999999999</v>
      </c>
      <c r="FR66" s="34">
        <v>23</v>
      </c>
      <c r="FS66" s="34">
        <v>15.275</v>
      </c>
      <c r="FT66" s="34">
        <v>9.0412800000000004</v>
      </c>
      <c r="FU66" s="34">
        <v>14.918839999999999</v>
      </c>
      <c r="FV66" s="34">
        <v>1</v>
      </c>
      <c r="FW66" s="34">
        <f>VLOOKUP(B66,'[1]Tablas 2016'!$A$64:$L$86,10,FALSE)</f>
        <v>10.125</v>
      </c>
      <c r="FX66" s="34">
        <f>VLOOKUP(B66,'[1]Tablas 2016'!$A$64:$L$86,11,FALSE)</f>
        <v>19.5</v>
      </c>
      <c r="FY66" s="34">
        <v>1.47722</v>
      </c>
      <c r="FZ66" s="37">
        <f>VLOOKUP(B66,'[1]Tablas 2016'!$A$62:$N$86,13,FALSE)</f>
        <v>0.05</v>
      </c>
      <c r="GA66" s="33">
        <v>0.5</v>
      </c>
      <c r="GB66" s="33"/>
      <c r="GC66" s="33">
        <v>23.35</v>
      </c>
      <c r="GD66" s="33">
        <v>0.7</v>
      </c>
      <c r="GE66" s="33">
        <v>21.024999999999999</v>
      </c>
      <c r="GF66" s="33">
        <v>4.3250000000000002</v>
      </c>
      <c r="GG66" s="34">
        <v>11.375</v>
      </c>
      <c r="GH66" s="34">
        <v>8.2750000000000004</v>
      </c>
      <c r="GI66" s="34"/>
      <c r="GJ66" s="34">
        <v>17.600000000000001</v>
      </c>
      <c r="GK66" s="36">
        <v>10.657599998474099</v>
      </c>
      <c r="GL66" s="37">
        <v>2.5000000000000001E-2</v>
      </c>
      <c r="GM66" s="33"/>
      <c r="GN66" s="68"/>
      <c r="GO66" s="34">
        <v>15.3902</v>
      </c>
      <c r="GP66" s="34"/>
      <c r="GQ66" s="34">
        <v>9.2966200000000008</v>
      </c>
      <c r="GR66" s="34">
        <v>4.6920000000000002</v>
      </c>
      <c r="GS66" s="34"/>
      <c r="GT66" s="34">
        <v>16.25</v>
      </c>
      <c r="GU66" s="34">
        <v>7.9953599999999998</v>
      </c>
      <c r="GV66" s="34"/>
      <c r="GW66" s="25"/>
      <c r="GX66" s="37">
        <v>10.3</v>
      </c>
      <c r="GY66" s="33">
        <v>0.67500000000000004</v>
      </c>
      <c r="GZ66" s="34">
        <v>11.3712</v>
      </c>
      <c r="HA66" s="34">
        <v>7.6531700000000003</v>
      </c>
      <c r="HB66" s="34">
        <v>14.475</v>
      </c>
      <c r="HC66" s="34">
        <v>10.172469999999999</v>
      </c>
      <c r="HD66" s="34">
        <v>2.6749999999999998</v>
      </c>
      <c r="HE66" s="34">
        <v>16.198869999999999</v>
      </c>
      <c r="HF66" s="34">
        <v>5.2750000000000004</v>
      </c>
      <c r="HG66" s="34">
        <v>11.475</v>
      </c>
      <c r="HH66" s="34">
        <v>9.625</v>
      </c>
      <c r="HI66" s="34">
        <v>3</v>
      </c>
      <c r="HJ66" s="34">
        <v>13.074999999999999</v>
      </c>
      <c r="HK66" s="34">
        <v>9.375</v>
      </c>
      <c r="HL66" s="34"/>
      <c r="HM66" s="34">
        <v>5</v>
      </c>
      <c r="HN66" s="34">
        <v>7.5</v>
      </c>
      <c r="HO66" s="34">
        <v>12.29433</v>
      </c>
      <c r="HP66" s="34">
        <v>15.344940000000001</v>
      </c>
      <c r="HQ66" s="34"/>
      <c r="HR66" s="34">
        <v>7.25</v>
      </c>
      <c r="HS66" s="34">
        <v>11.5</v>
      </c>
      <c r="HT66" s="34"/>
      <c r="HU66" s="34">
        <v>2.5</v>
      </c>
      <c r="HV66" s="37"/>
      <c r="HW66" s="33">
        <v>8.1999999999999993</v>
      </c>
      <c r="HX66" s="34">
        <v>3</v>
      </c>
      <c r="HY66" s="34">
        <v>8.65</v>
      </c>
      <c r="HZ66" s="34">
        <v>5.5</v>
      </c>
      <c r="IA66" s="34">
        <v>14.9</v>
      </c>
      <c r="IB66" s="34">
        <v>18.074999999999999</v>
      </c>
      <c r="IC66" s="34">
        <v>14.4</v>
      </c>
      <c r="ID66" s="34">
        <v>15.55</v>
      </c>
      <c r="IE66" s="34">
        <v>14.125</v>
      </c>
      <c r="IF66" s="34">
        <v>0.5</v>
      </c>
      <c r="IG66" s="34"/>
      <c r="IH66" s="37">
        <v>9.4250000000000007</v>
      </c>
      <c r="II66" s="34">
        <v>17.649999999999999</v>
      </c>
      <c r="IJ66" s="34">
        <v>1.35</v>
      </c>
      <c r="IK66" s="34">
        <v>11.1</v>
      </c>
      <c r="IL66" s="34">
        <v>6.5750000000000002</v>
      </c>
      <c r="IM66" s="34">
        <v>17.75</v>
      </c>
      <c r="IN66" s="34">
        <v>11.5</v>
      </c>
      <c r="IO66" s="34">
        <v>8</v>
      </c>
      <c r="IP66" s="34">
        <v>5.6</v>
      </c>
      <c r="IQ66" s="34">
        <v>23.975000000000001</v>
      </c>
      <c r="IR66" s="34">
        <v>14</v>
      </c>
      <c r="IS66" s="34">
        <v>16.925000000000001</v>
      </c>
      <c r="IT66" s="34">
        <v>7</v>
      </c>
      <c r="IU66" s="34">
        <v>26.75</v>
      </c>
      <c r="IV66" s="34">
        <v>7.4749999999999996</v>
      </c>
      <c r="IW66" s="34">
        <v>10.7</v>
      </c>
      <c r="IX66" s="34">
        <v>1.5</v>
      </c>
      <c r="IY66" s="34">
        <v>27.875</v>
      </c>
      <c r="IZ66" s="34">
        <v>27.9</v>
      </c>
      <c r="JA66" s="34">
        <v>8.8249999999999993</v>
      </c>
      <c r="JB66" s="34">
        <v>0</v>
      </c>
      <c r="JC66" s="34">
        <v>0.5</v>
      </c>
      <c r="JD66" s="34">
        <v>3.6749999999999998</v>
      </c>
      <c r="JE66" s="34">
        <v>14</v>
      </c>
      <c r="JF66" s="34">
        <v>17.5</v>
      </c>
      <c r="JG66" s="34">
        <v>20</v>
      </c>
      <c r="JH66" s="34">
        <v>5.7750000000000004</v>
      </c>
    </row>
    <row r="67" spans="2:268" s="3" customFormat="1" ht="13.5" x14ac:dyDescent="0.2">
      <c r="B67" s="23" t="s">
        <v>11</v>
      </c>
      <c r="C67" s="33">
        <v>113.05</v>
      </c>
      <c r="D67" s="34">
        <v>17.753</v>
      </c>
      <c r="E67" s="34">
        <v>54</v>
      </c>
      <c r="F67" s="34">
        <v>73.721999999999994</v>
      </c>
      <c r="G67" s="34">
        <v>29.523</v>
      </c>
      <c r="H67" s="34">
        <v>41.465000000000003</v>
      </c>
      <c r="I67" s="34">
        <v>116.761</v>
      </c>
      <c r="J67" s="34">
        <v>139.22800000000001</v>
      </c>
      <c r="K67" s="34">
        <v>161.75800000000001</v>
      </c>
      <c r="L67" s="34">
        <v>24.801000000000002</v>
      </c>
      <c r="M67" s="34">
        <v>23.6</v>
      </c>
      <c r="N67" s="35"/>
      <c r="O67" s="36">
        <v>47.25</v>
      </c>
      <c r="P67" s="34">
        <v>24.335000000000001</v>
      </c>
      <c r="Q67" s="34">
        <v>15.7</v>
      </c>
      <c r="R67" s="34">
        <v>29.108000000000001</v>
      </c>
      <c r="S67" s="34">
        <v>19.3</v>
      </c>
      <c r="T67" s="34">
        <v>79.319999999999993</v>
      </c>
      <c r="U67" s="34">
        <v>24</v>
      </c>
      <c r="V67" s="34">
        <v>54.4</v>
      </c>
      <c r="W67" s="34">
        <v>68.55</v>
      </c>
      <c r="X67" s="34">
        <v>17.100000000000001</v>
      </c>
      <c r="Y67" s="34">
        <v>28.55</v>
      </c>
      <c r="Z67" s="37">
        <v>42.8</v>
      </c>
      <c r="AA67" s="33">
        <v>28.8</v>
      </c>
      <c r="AB67" s="34">
        <v>23.05</v>
      </c>
      <c r="AC67" s="34">
        <v>29.05</v>
      </c>
      <c r="AD67" s="34">
        <v>28.31</v>
      </c>
      <c r="AE67" s="34">
        <v>39.100999999999999</v>
      </c>
      <c r="AF67" s="34">
        <v>26.545000000000002</v>
      </c>
      <c r="AG67" s="34">
        <v>51.708000000000006</v>
      </c>
      <c r="AH67" s="34">
        <v>49.8</v>
      </c>
      <c r="AI67" s="34">
        <v>65.099999999999994</v>
      </c>
      <c r="AJ67" s="34">
        <v>68.5</v>
      </c>
      <c r="AK67" s="34">
        <v>25.3</v>
      </c>
      <c r="AL67" s="35">
        <v>50.100999999999999</v>
      </c>
      <c r="AM67" s="36">
        <v>108.55799999999999</v>
      </c>
      <c r="AN67" s="34">
        <v>38.6</v>
      </c>
      <c r="AO67" s="34">
        <v>83.582999999999998</v>
      </c>
      <c r="AP67" s="34">
        <v>25</v>
      </c>
      <c r="AQ67" s="34">
        <v>22.5</v>
      </c>
      <c r="AR67" s="34">
        <v>62.6</v>
      </c>
      <c r="AS67" s="34">
        <v>226.6</v>
      </c>
      <c r="AT67" s="34">
        <v>670.303</v>
      </c>
      <c r="AU67" s="34">
        <v>724.4</v>
      </c>
      <c r="AV67" s="34">
        <v>673</v>
      </c>
      <c r="AW67" s="34">
        <v>784.1</v>
      </c>
      <c r="AX67" s="37">
        <v>705.6</v>
      </c>
      <c r="AY67" s="33">
        <v>726.48</v>
      </c>
      <c r="AZ67" s="34">
        <v>85.2</v>
      </c>
      <c r="BA67" s="34">
        <v>369.56</v>
      </c>
      <c r="BB67" s="34">
        <v>40</v>
      </c>
      <c r="BC67" s="34">
        <v>708.48</v>
      </c>
      <c r="BD67" s="34">
        <v>294.39999999999998</v>
      </c>
      <c r="BE67" s="34">
        <v>544.00099999999998</v>
      </c>
      <c r="BF67" s="34">
        <v>375.6</v>
      </c>
      <c r="BG67" s="34">
        <v>580.6</v>
      </c>
      <c r="BH67" s="34">
        <v>757.50099999999998</v>
      </c>
      <c r="BI67" s="34">
        <v>657.6</v>
      </c>
      <c r="BJ67" s="35">
        <v>785.44</v>
      </c>
      <c r="BK67" s="36">
        <v>407.36</v>
      </c>
      <c r="BL67" s="34">
        <v>369.6</v>
      </c>
      <c r="BM67" s="34">
        <v>403.92</v>
      </c>
      <c r="BN67" s="34">
        <v>358.91500000000002</v>
      </c>
      <c r="BO67" s="34">
        <v>898.23599999999999</v>
      </c>
      <c r="BP67" s="34">
        <v>2507.3939999999998</v>
      </c>
      <c r="BQ67" s="34">
        <v>630.61599999999999</v>
      </c>
      <c r="BR67" s="34">
        <v>2787.52</v>
      </c>
      <c r="BS67" s="34">
        <v>1112.58</v>
      </c>
      <c r="BT67" s="34">
        <v>4019.1880000000001</v>
      </c>
      <c r="BU67" s="34">
        <v>4054.6880000000001</v>
      </c>
      <c r="BV67" s="37">
        <v>1100</v>
      </c>
      <c r="BW67" s="33">
        <v>2181.7380000000003</v>
      </c>
      <c r="BX67" s="34">
        <v>1511.2</v>
      </c>
      <c r="BY67" s="34">
        <v>67.185000000000002</v>
      </c>
      <c r="BZ67" s="34">
        <v>460.01499999999999</v>
      </c>
      <c r="CA67" s="34">
        <v>1493.925</v>
      </c>
      <c r="CB67" s="34">
        <v>80.66</v>
      </c>
      <c r="CC67" s="34">
        <v>481.6</v>
      </c>
      <c r="CD67" s="34">
        <v>172</v>
      </c>
      <c r="CE67" s="34">
        <v>66.459999999999994</v>
      </c>
      <c r="CF67" s="34">
        <v>87</v>
      </c>
      <c r="CG67" s="34">
        <v>24.872999999999998</v>
      </c>
      <c r="CH67" s="35">
        <v>56.602000000000004</v>
      </c>
      <c r="CI67" s="36">
        <v>38.36</v>
      </c>
      <c r="CJ67" s="34">
        <v>100</v>
      </c>
      <c r="CK67" s="34">
        <v>19</v>
      </c>
      <c r="CL67" s="34">
        <v>38.925799999999995</v>
      </c>
      <c r="CM67" s="34">
        <v>60.776910000000001</v>
      </c>
      <c r="CN67" s="34">
        <v>98.496290000000002</v>
      </c>
      <c r="CO67" s="34">
        <v>161.16944000000001</v>
      </c>
      <c r="CP67" s="34">
        <v>59.360199999999999</v>
      </c>
      <c r="CQ67" s="34">
        <v>103.02907</v>
      </c>
      <c r="CR67" s="34">
        <v>28.02505</v>
      </c>
      <c r="CS67" s="34">
        <v>68.000029999999995</v>
      </c>
      <c r="CT67" s="37">
        <v>765.51</v>
      </c>
      <c r="CU67" s="33">
        <v>26.56</v>
      </c>
      <c r="CV67" s="34">
        <v>148</v>
      </c>
      <c r="CW67" s="34">
        <v>609.32599999999991</v>
      </c>
      <c r="CX67" s="34">
        <v>196.93600000000001</v>
      </c>
      <c r="CY67" s="34">
        <v>148.89599999999999</v>
      </c>
      <c r="CZ67" s="34">
        <v>122</v>
      </c>
      <c r="DA67" s="34">
        <v>64.5</v>
      </c>
      <c r="DB67" s="34">
        <v>140</v>
      </c>
      <c r="DC67" s="34">
        <v>58.36</v>
      </c>
      <c r="DD67" s="34">
        <v>243.8</v>
      </c>
      <c r="DE67" s="34">
        <v>280</v>
      </c>
      <c r="DF67" s="35">
        <v>270.91079999999999</v>
      </c>
      <c r="DG67" s="36">
        <v>1276.3599999999999</v>
      </c>
      <c r="DH67" s="34">
        <v>350.16</v>
      </c>
      <c r="DI67" s="34">
        <v>601.80250000000001</v>
      </c>
      <c r="DJ67" s="34">
        <v>597.53499999999997</v>
      </c>
      <c r="DK67" s="34">
        <v>877.64</v>
      </c>
      <c r="DL67" s="34">
        <v>1565.14</v>
      </c>
      <c r="DM67" s="34">
        <v>724.64</v>
      </c>
      <c r="DN67" s="34">
        <v>1807.3</v>
      </c>
      <c r="DO67" s="34">
        <v>1701.124</v>
      </c>
      <c r="DP67" s="34">
        <v>998.8</v>
      </c>
      <c r="DQ67" s="34">
        <v>1575.35</v>
      </c>
      <c r="DR67" s="37">
        <v>1583.3000999999999</v>
      </c>
      <c r="DS67" s="33">
        <v>1276.3599999999999</v>
      </c>
      <c r="DT67" s="34">
        <v>350.16</v>
      </c>
      <c r="DU67" s="34">
        <v>601.80250000000001</v>
      </c>
      <c r="DV67" s="34">
        <v>597.53499999999997</v>
      </c>
      <c r="DW67" s="34">
        <v>877.64</v>
      </c>
      <c r="DX67" s="34">
        <v>1565.14</v>
      </c>
      <c r="DY67" s="34">
        <v>724.64</v>
      </c>
      <c r="DZ67" s="34">
        <v>1807.3</v>
      </c>
      <c r="EA67" s="34">
        <v>1701.124</v>
      </c>
      <c r="EB67" s="34">
        <v>998.8</v>
      </c>
      <c r="EC67" s="34">
        <v>1575.35</v>
      </c>
      <c r="ED67" s="35">
        <v>1583.3000999999999</v>
      </c>
      <c r="EE67" s="36">
        <v>688.5</v>
      </c>
      <c r="EF67" s="34">
        <v>1221.5250000000001</v>
      </c>
      <c r="EG67" s="34"/>
      <c r="EH67" s="34">
        <v>573.22500000000002</v>
      </c>
      <c r="EI67" s="34">
        <v>0.125</v>
      </c>
      <c r="EJ67" s="34">
        <v>698</v>
      </c>
      <c r="EK67" s="34">
        <v>80.614999999999995</v>
      </c>
      <c r="EL67" s="34">
        <v>613.1</v>
      </c>
      <c r="EM67" s="34">
        <v>986.17</v>
      </c>
      <c r="EN67" s="34">
        <v>20</v>
      </c>
      <c r="EO67" s="34"/>
      <c r="EP67" s="37">
        <v>80</v>
      </c>
      <c r="EQ67" s="33">
        <v>300</v>
      </c>
      <c r="ER67" s="34">
        <v>320.32</v>
      </c>
      <c r="ES67" s="34">
        <v>233.75200000000001</v>
      </c>
      <c r="ET67" s="34">
        <v>260.32</v>
      </c>
      <c r="EU67" s="34">
        <v>120</v>
      </c>
      <c r="EV67" s="34">
        <v>420.32</v>
      </c>
      <c r="EW67" s="34">
        <v>640.64</v>
      </c>
      <c r="EX67" s="34">
        <v>200</v>
      </c>
      <c r="EY67" s="34">
        <v>520.64</v>
      </c>
      <c r="EZ67" s="34">
        <v>280</v>
      </c>
      <c r="FA67" s="34">
        <v>200</v>
      </c>
      <c r="FB67" s="35">
        <v>6.9119999999999999</v>
      </c>
      <c r="FC67" s="36">
        <v>120</v>
      </c>
      <c r="FD67" s="34"/>
      <c r="FE67" s="34"/>
      <c r="FF67" s="34">
        <v>40</v>
      </c>
      <c r="FG67" s="34">
        <v>65.900000000000006</v>
      </c>
      <c r="FH67" s="34">
        <v>47.012</v>
      </c>
      <c r="FI67" s="34">
        <v>20.225000000000001</v>
      </c>
      <c r="FJ67" s="34">
        <v>20</v>
      </c>
      <c r="FK67" s="34">
        <v>0.05</v>
      </c>
      <c r="FL67" s="34"/>
      <c r="FM67" s="34">
        <v>20</v>
      </c>
      <c r="FN67" s="35">
        <v>90</v>
      </c>
      <c r="FO67" s="51">
        <v>53.427999999999997</v>
      </c>
      <c r="FP67" s="34">
        <v>40</v>
      </c>
      <c r="FQ67" s="34">
        <v>40.595799999999997</v>
      </c>
      <c r="FR67" s="34">
        <v>44.335000000000001</v>
      </c>
      <c r="FS67" s="34">
        <v>80</v>
      </c>
      <c r="FT67" s="34">
        <v>65.2</v>
      </c>
      <c r="FU67" s="34">
        <v>113.824</v>
      </c>
      <c r="FV67" s="34"/>
      <c r="FW67" s="34">
        <f>VLOOKUP(B67,'[1]Tablas 2016'!$A$64:$L$86,10,FALSE)</f>
        <v>160</v>
      </c>
      <c r="FX67" s="34">
        <f>VLOOKUP(B67,'[1]Tablas 2016'!$A$64:$L$86,11,FALSE)</f>
        <v>40</v>
      </c>
      <c r="FY67" s="34"/>
      <c r="FZ67" s="37">
        <f>VLOOKUP(B67,'[1]Tablas 2016'!$A$62:$N$86,13,FALSE)</f>
        <v>1.44</v>
      </c>
      <c r="GA67" s="33">
        <v>2.44</v>
      </c>
      <c r="GB67" s="33"/>
      <c r="GC67" s="33">
        <v>79.95</v>
      </c>
      <c r="GD67" s="33">
        <v>83.88</v>
      </c>
      <c r="GE67" s="33">
        <v>83.9</v>
      </c>
      <c r="GF67" s="33">
        <v>4.4000000000000004</v>
      </c>
      <c r="GG67" s="34">
        <v>108.4</v>
      </c>
      <c r="GH67" s="34">
        <v>32</v>
      </c>
      <c r="GI67" s="34">
        <v>97.44</v>
      </c>
      <c r="GJ67" s="34">
        <v>36</v>
      </c>
      <c r="GK67" s="36">
        <v>108</v>
      </c>
      <c r="GL67" s="37">
        <v>91.105000000000004</v>
      </c>
      <c r="GM67" s="33">
        <v>41.102679999999999</v>
      </c>
      <c r="GN67" s="68"/>
      <c r="GO67" s="25"/>
      <c r="GP67" s="25"/>
      <c r="GQ67" s="25"/>
      <c r="GR67" s="25"/>
      <c r="GS67" s="25"/>
      <c r="GT67" s="25"/>
      <c r="GU67" s="25"/>
      <c r="GV67" s="34"/>
      <c r="GW67" s="25"/>
      <c r="GX67" s="37"/>
      <c r="GY67" s="33">
        <v>114</v>
      </c>
      <c r="GZ67" s="34">
        <v>42.459499999999998</v>
      </c>
      <c r="HA67" s="34">
        <v>66.03</v>
      </c>
      <c r="HB67" s="34">
        <v>79.65100000000001</v>
      </c>
      <c r="HC67" s="34">
        <v>58.542999999999992</v>
      </c>
      <c r="HD67" s="34">
        <v>63.49</v>
      </c>
      <c r="HE67" s="34">
        <v>55.08</v>
      </c>
      <c r="HF67" s="34">
        <v>126.84699999999999</v>
      </c>
      <c r="HG67" s="34">
        <v>103.684</v>
      </c>
      <c r="HH67" s="34">
        <v>118.3</v>
      </c>
      <c r="HI67" s="34">
        <v>89.875</v>
      </c>
      <c r="HJ67" s="34">
        <v>39.08</v>
      </c>
      <c r="HK67" s="34">
        <v>65.3</v>
      </c>
      <c r="HL67" s="34">
        <v>23.687999999999999</v>
      </c>
      <c r="HM67" s="34">
        <v>37.54</v>
      </c>
      <c r="HN67" s="34">
        <v>39.6</v>
      </c>
      <c r="HO67" s="34">
        <v>85.12</v>
      </c>
      <c r="HP67" s="34">
        <v>21.105</v>
      </c>
      <c r="HQ67" s="34">
        <v>210.18</v>
      </c>
      <c r="HR67" s="34">
        <v>24.61</v>
      </c>
      <c r="HS67" s="34">
        <v>118.3</v>
      </c>
      <c r="HT67" s="34">
        <v>102.32</v>
      </c>
      <c r="HU67" s="34">
        <v>39.64</v>
      </c>
      <c r="HV67" s="37">
        <v>60.64</v>
      </c>
      <c r="HW67" s="33">
        <v>13.4</v>
      </c>
      <c r="HX67" s="34">
        <v>70.72</v>
      </c>
      <c r="HY67" s="34">
        <v>71</v>
      </c>
      <c r="HZ67" s="34">
        <v>0.4</v>
      </c>
      <c r="IA67" s="34">
        <v>92.13</v>
      </c>
      <c r="IB67" s="34">
        <v>68.66</v>
      </c>
      <c r="IC67" s="34">
        <v>157.57999999999998</v>
      </c>
      <c r="ID67" s="34">
        <v>100.572</v>
      </c>
      <c r="IE67" s="34">
        <v>237</v>
      </c>
      <c r="IF67" s="34">
        <v>46</v>
      </c>
      <c r="IG67" s="34">
        <v>174.02</v>
      </c>
      <c r="IH67" s="37">
        <v>115.33499999999999</v>
      </c>
      <c r="II67" s="34">
        <v>48</v>
      </c>
      <c r="IJ67" s="34">
        <v>9.7200000000000006</v>
      </c>
      <c r="IK67" s="34">
        <v>106.93600000000001</v>
      </c>
      <c r="IL67" s="34">
        <v>99.875</v>
      </c>
      <c r="IM67" s="34">
        <v>76.28</v>
      </c>
      <c r="IN67" s="34">
        <v>120.68668000000001</v>
      </c>
      <c r="IO67" s="34">
        <v>133.80000000000001</v>
      </c>
      <c r="IP67" s="34">
        <v>191.65168</v>
      </c>
      <c r="IQ67" s="34">
        <v>39.89</v>
      </c>
      <c r="IR67" s="34">
        <v>80.72</v>
      </c>
      <c r="IS67" s="34">
        <v>36</v>
      </c>
      <c r="IT67" s="34">
        <v>64.64</v>
      </c>
      <c r="IU67" s="34">
        <v>118</v>
      </c>
      <c r="IV67" s="34">
        <v>94.560000000000016</v>
      </c>
      <c r="IW67" s="34">
        <v>440.11840000000001</v>
      </c>
      <c r="IX67" s="34">
        <v>179.61378000000002</v>
      </c>
      <c r="IY67" s="34">
        <v>116.5</v>
      </c>
      <c r="IZ67" s="34">
        <v>0.4</v>
      </c>
      <c r="JA67" s="34">
        <v>80.968680000000006</v>
      </c>
      <c r="JB67" s="34">
        <v>111.02500000000001</v>
      </c>
      <c r="JC67" s="34">
        <v>99</v>
      </c>
      <c r="JD67" s="34">
        <v>165.83736000000002</v>
      </c>
      <c r="JE67" s="34">
        <v>78.533680000000004</v>
      </c>
      <c r="JF67" s="34">
        <v>33.329630000000002</v>
      </c>
      <c r="JG67" s="34">
        <v>197.70000000000002</v>
      </c>
      <c r="JH67" s="34">
        <v>28.32</v>
      </c>
    </row>
    <row r="68" spans="2:268" s="3" customFormat="1" ht="13.5" x14ac:dyDescent="0.2">
      <c r="B68" s="23" t="s">
        <v>12</v>
      </c>
      <c r="C68" s="33">
        <v>8.0000000000000002E-3</v>
      </c>
      <c r="D68" s="34">
        <v>7.008</v>
      </c>
      <c r="E68" s="34">
        <v>3.0000000000000001E-3</v>
      </c>
      <c r="F68" s="34">
        <v>5.0000000000000001E-3</v>
      </c>
      <c r="G68" s="34">
        <v>2.5000000000000001E-2</v>
      </c>
      <c r="H68" s="34">
        <v>0.01</v>
      </c>
      <c r="I68" s="34">
        <v>1.6E-2</v>
      </c>
      <c r="J68" s="34">
        <v>0.377</v>
      </c>
      <c r="K68" s="34">
        <v>3.0000000000000001E-3</v>
      </c>
      <c r="L68" s="34"/>
      <c r="M68" s="34">
        <v>2E-3</v>
      </c>
      <c r="N68" s="35">
        <v>3.5000000000000003E-2</v>
      </c>
      <c r="O68" s="36">
        <v>6.0000000000000001E-3</v>
      </c>
      <c r="P68" s="34">
        <v>5.8999999999999997E-2</v>
      </c>
      <c r="Q68" s="34">
        <v>0.20400000000000001</v>
      </c>
      <c r="R68" s="34">
        <v>2E-3</v>
      </c>
      <c r="S68" s="34">
        <v>6.7000000000000004E-2</v>
      </c>
      <c r="T68" s="34"/>
      <c r="U68" s="34">
        <v>4.4999999999999998E-2</v>
      </c>
      <c r="V68" s="34">
        <v>1.2999999999999999E-2</v>
      </c>
      <c r="W68" s="34">
        <v>8.0000000000000002E-3</v>
      </c>
      <c r="X68" s="34"/>
      <c r="Y68" s="34"/>
      <c r="Z68" s="37"/>
      <c r="AA68" s="33"/>
      <c r="AB68" s="34">
        <v>0.125</v>
      </c>
      <c r="AC68" s="34"/>
      <c r="AD68" s="34">
        <v>2.7E-2</v>
      </c>
      <c r="AE68" s="34">
        <v>3.0000000000000001E-3</v>
      </c>
      <c r="AF68" s="34">
        <v>1.4999999999999999E-2</v>
      </c>
      <c r="AG68" s="34"/>
      <c r="AH68" s="34"/>
      <c r="AI68" s="34">
        <v>2.5999999999999999E-2</v>
      </c>
      <c r="AJ68" s="34"/>
      <c r="AK68" s="34"/>
      <c r="AL68" s="35"/>
      <c r="AM68" s="36"/>
      <c r="AN68" s="34">
        <v>1.1559999999999997</v>
      </c>
      <c r="AO68" s="34">
        <v>6.0000000000000001E-3</v>
      </c>
      <c r="AP68" s="34">
        <v>9.0000000000000011E-3</v>
      </c>
      <c r="AQ68" s="34"/>
      <c r="AR68" s="34">
        <v>7.0000000000000001E-3</v>
      </c>
      <c r="AS68" s="34">
        <v>0.03</v>
      </c>
      <c r="AT68" s="34"/>
      <c r="AU68" s="34">
        <v>0.14100000000000001</v>
      </c>
      <c r="AV68" s="34"/>
      <c r="AW68" s="34">
        <v>2.7499999999999998E-3</v>
      </c>
      <c r="AX68" s="37"/>
      <c r="AY68" s="33"/>
      <c r="AZ68" s="34">
        <v>2.5000000000000001E-2</v>
      </c>
      <c r="BA68" s="34"/>
      <c r="BB68" s="34"/>
      <c r="BC68" s="34"/>
      <c r="BD68" s="34"/>
      <c r="BE68" s="34">
        <v>3.0000000000000001E-3</v>
      </c>
      <c r="BF68" s="34"/>
      <c r="BG68" s="34">
        <v>2.9000000000000001E-2</v>
      </c>
      <c r="BH68" s="34"/>
      <c r="BI68" s="34"/>
      <c r="BJ68" s="35"/>
      <c r="BK68" s="36"/>
      <c r="BL68" s="34">
        <v>1E-3</v>
      </c>
      <c r="BM68" s="34"/>
      <c r="BN68" s="34"/>
      <c r="BO68" s="34"/>
      <c r="BP68" s="34"/>
      <c r="BQ68" s="34"/>
      <c r="BR68" s="34">
        <v>6.0000000000000001E-3</v>
      </c>
      <c r="BS68" s="34"/>
      <c r="BT68" s="34"/>
      <c r="BU68" s="34"/>
      <c r="BV68" s="37">
        <v>2E-3</v>
      </c>
      <c r="BW68" s="33">
        <v>2E-3</v>
      </c>
      <c r="BX68" s="34"/>
      <c r="BY68" s="34"/>
      <c r="BZ68" s="34">
        <v>2.1999999999999999E-2</v>
      </c>
      <c r="CA68" s="34"/>
      <c r="CB68" s="34"/>
      <c r="CC68" s="34">
        <v>1.4999999999999999E-2</v>
      </c>
      <c r="CD68" s="34"/>
      <c r="CE68" s="34"/>
      <c r="CF68" s="34">
        <v>2E-3</v>
      </c>
      <c r="CG68" s="34">
        <v>2E-3</v>
      </c>
      <c r="CH68" s="35">
        <v>2.3E-2</v>
      </c>
      <c r="CI68" s="36"/>
      <c r="CJ68" s="34">
        <v>3.0000000000000001E-3</v>
      </c>
      <c r="CK68" s="34"/>
      <c r="CL68" s="34"/>
      <c r="CM68" s="34">
        <v>3.3799999999999998E-3</v>
      </c>
      <c r="CN68" s="34">
        <v>5.0000000000000001E-3</v>
      </c>
      <c r="CO68" s="34"/>
      <c r="CP68" s="34"/>
      <c r="CQ68" s="34"/>
      <c r="CR68" s="34">
        <v>3.1199999999999999E-3</v>
      </c>
      <c r="CS68" s="34"/>
      <c r="CT68" s="37"/>
      <c r="CU68" s="33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5"/>
      <c r="DG68" s="36">
        <v>4.4000000000000003E-3</v>
      </c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7"/>
      <c r="DS68" s="33">
        <v>4.4000000000000003E-3</v>
      </c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5"/>
      <c r="EE68" s="36"/>
      <c r="EF68" s="34"/>
      <c r="EG68" s="34">
        <v>0.3</v>
      </c>
      <c r="EH68" s="34"/>
      <c r="EI68" s="34"/>
      <c r="EJ68" s="34">
        <v>4.4999999999999998E-2</v>
      </c>
      <c r="EK68" s="34"/>
      <c r="EL68" s="34"/>
      <c r="EM68" s="34"/>
      <c r="EN68" s="34">
        <v>1.391E-2</v>
      </c>
      <c r="EO68" s="34"/>
      <c r="EP68" s="37"/>
      <c r="EQ68" s="33"/>
      <c r="ER68" s="34"/>
      <c r="ES68" s="34">
        <v>0.02</v>
      </c>
      <c r="ET68" s="34"/>
      <c r="EU68" s="34"/>
      <c r="EV68" s="34"/>
      <c r="EW68" s="34">
        <v>0.04</v>
      </c>
      <c r="EX68" s="34">
        <v>8.9300000000000004E-2</v>
      </c>
      <c r="EY68" s="34"/>
      <c r="EZ68" s="34">
        <v>0.04</v>
      </c>
      <c r="FA68" s="34"/>
      <c r="FB68" s="35"/>
      <c r="FC68" s="36"/>
      <c r="FD68" s="34"/>
      <c r="FE68" s="34"/>
      <c r="FF68" s="34"/>
      <c r="FG68" s="34"/>
      <c r="FH68" s="34"/>
      <c r="FI68" s="34">
        <v>0.02</v>
      </c>
      <c r="FJ68" s="34"/>
      <c r="FK68" s="34"/>
      <c r="FL68" s="34"/>
      <c r="FM68" s="34"/>
      <c r="FN68" s="35"/>
      <c r="FO68" s="51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7"/>
      <c r="GA68" s="33"/>
      <c r="GB68" s="33"/>
      <c r="GC68" s="33"/>
      <c r="GD68" s="33"/>
      <c r="GE68" s="33"/>
      <c r="GF68" s="33"/>
      <c r="GG68" s="34"/>
      <c r="GH68" s="34">
        <v>0.22680000305175799</v>
      </c>
      <c r="GI68" s="34">
        <v>0.1</v>
      </c>
      <c r="GJ68" s="34"/>
      <c r="GK68" s="36">
        <v>0.27752000379562303</v>
      </c>
      <c r="GL68" s="37">
        <v>6.4000000953674295E-3</v>
      </c>
      <c r="GM68" s="33"/>
      <c r="GN68" s="68"/>
      <c r="GO68" s="25"/>
      <c r="GP68" s="25"/>
      <c r="GQ68" s="25"/>
      <c r="GR68" s="25"/>
      <c r="GS68" s="25"/>
      <c r="GT68" s="25"/>
      <c r="GU68" s="25"/>
      <c r="GV68" s="34"/>
      <c r="GW68" s="25"/>
      <c r="GX68" s="37"/>
      <c r="GY68" s="33">
        <v>66</v>
      </c>
      <c r="GZ68" s="34">
        <v>26.72</v>
      </c>
      <c r="HA68" s="34">
        <v>35.200000000000003</v>
      </c>
      <c r="HB68" s="34">
        <v>34.32</v>
      </c>
      <c r="HC68" s="34">
        <v>18.75264</v>
      </c>
      <c r="HD68" s="34">
        <v>26.4</v>
      </c>
      <c r="HE68" s="34">
        <v>1.59884</v>
      </c>
      <c r="HF68" s="34"/>
      <c r="HG68" s="34"/>
      <c r="HH68" s="34">
        <v>5.85</v>
      </c>
      <c r="HI68" s="34"/>
      <c r="HJ68" s="34"/>
      <c r="HK68" s="34">
        <v>14.1</v>
      </c>
      <c r="HL68" s="34"/>
      <c r="HM68" s="34"/>
      <c r="HN68" s="34"/>
      <c r="HO68" s="34"/>
      <c r="HP68" s="34"/>
      <c r="HQ68" s="34"/>
      <c r="HR68" s="34"/>
      <c r="HS68" s="34"/>
      <c r="HT68" s="34">
        <v>9.0399999999999994E-3</v>
      </c>
      <c r="HU68" s="34"/>
      <c r="HV68" s="37"/>
      <c r="HW68" s="33"/>
      <c r="HX68" s="34"/>
      <c r="HY68" s="34"/>
      <c r="HZ68" s="34"/>
      <c r="IA68" s="34"/>
      <c r="IB68" s="34"/>
      <c r="IC68" s="34"/>
      <c r="ID68" s="34">
        <v>6.24</v>
      </c>
      <c r="IE68" s="34"/>
      <c r="IF68" s="34">
        <v>7.02</v>
      </c>
      <c r="IG68" s="34">
        <v>3.5999999999999997E-2</v>
      </c>
      <c r="IH68" s="37"/>
      <c r="II68" s="34">
        <v>7.02</v>
      </c>
      <c r="IJ68" s="34">
        <v>3.4020000000000001</v>
      </c>
      <c r="IK68" s="34"/>
      <c r="IL68" s="34" t="s">
        <v>36</v>
      </c>
      <c r="IM68" s="34" t="str">
        <f>IFERROR(VLOOKUP(B68,#REF!,2,0),"")</f>
        <v/>
      </c>
      <c r="IN68" s="34">
        <v>0</v>
      </c>
      <c r="IO68" s="34" t="s">
        <v>36</v>
      </c>
      <c r="IP68" s="34" t="s">
        <v>36</v>
      </c>
      <c r="IQ68" s="34">
        <v>0</v>
      </c>
      <c r="IR68" s="34">
        <v>0</v>
      </c>
      <c r="IS68" s="34" t="s">
        <v>36</v>
      </c>
      <c r="IT68" s="34">
        <v>0</v>
      </c>
      <c r="IU68" s="34">
        <v>3.78</v>
      </c>
      <c r="IV68" s="34">
        <v>0</v>
      </c>
      <c r="IW68" s="34" t="s">
        <v>36</v>
      </c>
      <c r="IX68" s="34" t="s">
        <v>36</v>
      </c>
      <c r="IY68" s="34" t="s">
        <v>36</v>
      </c>
      <c r="IZ68" s="34" t="s">
        <v>36</v>
      </c>
      <c r="JA68" s="34"/>
      <c r="JB68" s="34">
        <v>1.86</v>
      </c>
      <c r="JC68" s="34" t="s">
        <v>36</v>
      </c>
      <c r="JD68" s="34">
        <v>3.78</v>
      </c>
      <c r="JE68" s="34" t="s">
        <v>36</v>
      </c>
      <c r="JF68" s="34" t="s">
        <v>36</v>
      </c>
      <c r="JG68" s="34" t="s">
        <v>36</v>
      </c>
      <c r="JH68" s="34" t="s">
        <v>36</v>
      </c>
    </row>
    <row r="69" spans="2:268" s="3" customFormat="1" ht="23.25" customHeight="1" thickBot="1" x14ac:dyDescent="0.25">
      <c r="B69" s="39" t="s">
        <v>31</v>
      </c>
      <c r="C69" s="69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1"/>
      <c r="O69" s="72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3"/>
      <c r="AA69" s="69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1"/>
      <c r="AM69" s="72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3"/>
      <c r="AY69" s="69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1"/>
      <c r="BK69" s="72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3"/>
      <c r="BW69" s="69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1"/>
      <c r="CI69" s="72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3"/>
      <c r="CU69" s="69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1"/>
      <c r="DG69" s="72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3"/>
      <c r="DS69" s="69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1"/>
      <c r="EE69" s="72"/>
      <c r="EF69" s="70"/>
      <c r="EG69" s="70"/>
      <c r="EH69" s="70"/>
      <c r="EI69" s="70"/>
      <c r="EJ69" s="70"/>
      <c r="EK69" s="70"/>
      <c r="EL69" s="70"/>
      <c r="EM69" s="70"/>
      <c r="EN69" s="70"/>
      <c r="EO69" s="70"/>
      <c r="EP69" s="73"/>
      <c r="EQ69" s="69"/>
      <c r="ER69" s="70"/>
      <c r="ES69" s="70"/>
      <c r="ET69" s="70"/>
      <c r="EU69" s="70"/>
      <c r="EV69" s="70"/>
      <c r="EW69" s="70"/>
      <c r="EX69" s="70"/>
      <c r="EY69" s="70"/>
      <c r="EZ69" s="70"/>
      <c r="FA69" s="70"/>
      <c r="FB69" s="71"/>
      <c r="FC69" s="72"/>
      <c r="FD69" s="70"/>
      <c r="FE69" s="70"/>
      <c r="FF69" s="70"/>
      <c r="FG69" s="70"/>
      <c r="FH69" s="70"/>
      <c r="FI69" s="70"/>
      <c r="FJ69" s="70"/>
      <c r="FK69" s="70"/>
      <c r="FL69" s="70"/>
      <c r="FM69" s="70"/>
      <c r="FN69" s="71"/>
      <c r="FO69" s="74"/>
      <c r="FP69" s="73"/>
      <c r="FQ69" s="73"/>
      <c r="FR69" s="70"/>
      <c r="FS69" s="70"/>
      <c r="FT69" s="73"/>
      <c r="FU69" s="73"/>
      <c r="FV69" s="73"/>
      <c r="FW69" s="75"/>
      <c r="FX69" s="75"/>
      <c r="FY69" s="75"/>
      <c r="FZ69" s="76"/>
      <c r="GA69" s="77"/>
      <c r="GB69" s="77"/>
      <c r="GC69" s="77"/>
      <c r="GD69" s="77"/>
      <c r="GE69" s="77"/>
      <c r="GF69" s="77"/>
      <c r="GG69" s="76"/>
      <c r="GH69" s="76"/>
      <c r="GI69" s="76"/>
      <c r="GJ69" s="76"/>
      <c r="GK69" s="77"/>
      <c r="GL69" s="76"/>
      <c r="GM69" s="33">
        <v>445.83533</v>
      </c>
      <c r="GN69" s="34">
        <v>306.79001</v>
      </c>
      <c r="GO69" s="34">
        <v>1553.2430899999999</v>
      </c>
      <c r="GP69" s="34">
        <v>670.48626000000002</v>
      </c>
      <c r="GQ69" s="34">
        <v>1991.6825200000001</v>
      </c>
      <c r="GR69" s="34">
        <v>518.01441</v>
      </c>
      <c r="GS69" s="34">
        <v>502.04142000000002</v>
      </c>
      <c r="GT69" s="34">
        <v>358.52821999999998</v>
      </c>
      <c r="GU69" s="34">
        <v>628.36856</v>
      </c>
      <c r="GV69" s="34">
        <v>559.79999999999995</v>
      </c>
      <c r="GW69" s="34">
        <v>469.3</v>
      </c>
      <c r="GX69" s="37">
        <v>293.98325</v>
      </c>
      <c r="GY69" s="78"/>
      <c r="GZ69" s="79"/>
      <c r="HA69" s="79"/>
      <c r="HB69" s="79"/>
      <c r="HC69" s="79"/>
      <c r="HD69" s="79"/>
      <c r="HE69" s="79"/>
      <c r="HF69" s="79"/>
      <c r="HG69" s="79"/>
      <c r="HH69" s="79"/>
      <c r="HI69" s="79"/>
      <c r="HJ69" s="79"/>
      <c r="HK69" s="79"/>
      <c r="HL69" s="79"/>
      <c r="HM69" s="79"/>
      <c r="HN69" s="79"/>
      <c r="HO69" s="79"/>
      <c r="HP69" s="79"/>
      <c r="HQ69" s="79"/>
      <c r="HR69" s="79"/>
      <c r="HS69" s="79"/>
      <c r="HT69" s="79"/>
      <c r="HU69" s="79"/>
      <c r="HV69" s="119"/>
      <c r="HW69" s="78"/>
      <c r="HX69" s="79"/>
      <c r="HY69" s="79"/>
      <c r="HZ69" s="79"/>
      <c r="IA69" s="79"/>
      <c r="IB69" s="79"/>
      <c r="IC69" s="79"/>
      <c r="ID69" s="79"/>
      <c r="IE69" s="79"/>
      <c r="IF69" s="79" t="s">
        <v>36</v>
      </c>
      <c r="IG69" s="79"/>
      <c r="IH69" s="119"/>
      <c r="II69" s="75"/>
      <c r="IJ69" s="75" t="s">
        <v>36</v>
      </c>
      <c r="IK69" s="75" t="s">
        <v>36</v>
      </c>
      <c r="IL69" s="75" t="s">
        <v>36</v>
      </c>
      <c r="IM69" s="75" t="str">
        <f>IFERROR(VLOOKUP(B69,#REF!,2,0),"")</f>
        <v/>
      </c>
      <c r="IN69" s="75" t="s">
        <v>36</v>
      </c>
      <c r="IO69" s="75" t="str">
        <f ca="1">IFERROR(Bsucarv(B69,#REF!,2,0),"")</f>
        <v/>
      </c>
      <c r="IP69" s="75" t="str">
        <f>IFERROR(VLOOKUP(B33:B69,#REF!,3,0),"")</f>
        <v/>
      </c>
      <c r="IQ69" s="34" t="s">
        <v>36</v>
      </c>
      <c r="IR69" s="34" t="s">
        <v>36</v>
      </c>
      <c r="IS69" s="34" t="s">
        <v>36</v>
      </c>
      <c r="IT69" s="34" t="s">
        <v>36</v>
      </c>
      <c r="IU69" s="34" t="s">
        <v>36</v>
      </c>
      <c r="IV69" s="34" t="s">
        <v>36</v>
      </c>
      <c r="IW69" s="34" t="s">
        <v>36</v>
      </c>
      <c r="IX69" s="34" t="s">
        <v>36</v>
      </c>
      <c r="IY69" s="34" t="s">
        <v>36</v>
      </c>
      <c r="IZ69" s="34" t="s">
        <v>36</v>
      </c>
      <c r="JA69" s="34" t="s">
        <v>36</v>
      </c>
      <c r="JB69" s="34" t="s">
        <v>36</v>
      </c>
      <c r="JC69" s="34" t="s">
        <v>36</v>
      </c>
      <c r="JD69" s="34" t="s">
        <v>36</v>
      </c>
      <c r="JE69" s="34" t="s">
        <v>36</v>
      </c>
      <c r="JF69" s="34" t="s">
        <v>36</v>
      </c>
      <c r="JG69" s="34" t="s">
        <v>36</v>
      </c>
      <c r="JH69" s="34" t="s">
        <v>36</v>
      </c>
    </row>
    <row r="70" spans="2:268" s="113" customFormat="1" ht="14.25" thickBot="1" x14ac:dyDescent="0.25">
      <c r="B70" s="23" t="s">
        <v>20</v>
      </c>
      <c r="C70" s="45">
        <f>+SUM(C40:C68)</f>
        <v>1568.2521700000002</v>
      </c>
      <c r="D70" s="46">
        <f t="shared" ref="D70:BO70" si="16">+SUM(D40:D68)</f>
        <v>992.0250900000002</v>
      </c>
      <c r="E70" s="46">
        <f t="shared" si="16"/>
        <v>807.13537000000008</v>
      </c>
      <c r="F70" s="46">
        <f t="shared" si="16"/>
        <v>763.005</v>
      </c>
      <c r="G70" s="46">
        <f t="shared" si="16"/>
        <v>833.48500000000001</v>
      </c>
      <c r="H70" s="46">
        <f t="shared" si="16"/>
        <v>611.79506000000003</v>
      </c>
      <c r="I70" s="46">
        <f t="shared" si="16"/>
        <v>820.27799999999991</v>
      </c>
      <c r="J70" s="46">
        <f t="shared" si="16"/>
        <v>1266.2069999999999</v>
      </c>
      <c r="K70" s="46">
        <f t="shared" si="16"/>
        <v>866.84324000000015</v>
      </c>
      <c r="L70" s="46">
        <f t="shared" si="16"/>
        <v>823.81699999999978</v>
      </c>
      <c r="M70" s="46">
        <f t="shared" si="16"/>
        <v>642.59900000000005</v>
      </c>
      <c r="N70" s="47">
        <f t="shared" si="16"/>
        <v>667.49900000000002</v>
      </c>
      <c r="O70" s="48">
        <f t="shared" si="16"/>
        <v>725.77423999999996</v>
      </c>
      <c r="P70" s="46">
        <f t="shared" si="16"/>
        <v>330.36800000000005</v>
      </c>
      <c r="Q70" s="46">
        <f t="shared" si="16"/>
        <v>408.99499999999995</v>
      </c>
      <c r="R70" s="46">
        <f t="shared" si="16"/>
        <v>669.74121999999988</v>
      </c>
      <c r="S70" s="46">
        <f t="shared" si="16"/>
        <v>1177.8003000000001</v>
      </c>
      <c r="T70" s="46">
        <f t="shared" si="16"/>
        <v>1611.08502</v>
      </c>
      <c r="U70" s="46">
        <f t="shared" si="16"/>
        <v>1837.8841300000001</v>
      </c>
      <c r="V70" s="46">
        <f t="shared" si="16"/>
        <v>694.91175999999996</v>
      </c>
      <c r="W70" s="46">
        <f t="shared" si="16"/>
        <v>986.49820999999986</v>
      </c>
      <c r="X70" s="46">
        <f t="shared" si="16"/>
        <v>927.52777000000003</v>
      </c>
      <c r="Y70" s="46">
        <f t="shared" si="16"/>
        <v>904.84403999999984</v>
      </c>
      <c r="Z70" s="49">
        <f t="shared" si="16"/>
        <v>740.24179999999978</v>
      </c>
      <c r="AA70" s="45">
        <f t="shared" si="16"/>
        <v>735.47149999999999</v>
      </c>
      <c r="AB70" s="46">
        <f t="shared" si="16"/>
        <v>462.7978</v>
      </c>
      <c r="AC70" s="46">
        <f t="shared" si="16"/>
        <v>606.14809999999989</v>
      </c>
      <c r="AD70" s="46">
        <f t="shared" si="16"/>
        <v>727.30119000000002</v>
      </c>
      <c r="AE70" s="46">
        <f t="shared" si="16"/>
        <v>606.22309999999993</v>
      </c>
      <c r="AF70" s="46">
        <f t="shared" si="16"/>
        <v>1276.0966599999999</v>
      </c>
      <c r="AG70" s="46">
        <f t="shared" si="16"/>
        <v>729.18124</v>
      </c>
      <c r="AH70" s="46">
        <f t="shared" si="16"/>
        <v>889.60669999999993</v>
      </c>
      <c r="AI70" s="46">
        <f t="shared" si="16"/>
        <v>751.83417999999995</v>
      </c>
      <c r="AJ70" s="46">
        <f t="shared" si="16"/>
        <v>621.34850000000006</v>
      </c>
      <c r="AK70" s="46">
        <f t="shared" si="16"/>
        <v>689.18330000000014</v>
      </c>
      <c r="AL70" s="47">
        <f t="shared" si="16"/>
        <v>725.22319999999991</v>
      </c>
      <c r="AM70" s="48">
        <f t="shared" si="16"/>
        <v>799.452</v>
      </c>
      <c r="AN70" s="46">
        <f t="shared" si="16"/>
        <v>551.19999999999993</v>
      </c>
      <c r="AO70" s="46">
        <f t="shared" si="16"/>
        <v>781.56329999999991</v>
      </c>
      <c r="AP70" s="46">
        <f t="shared" si="16"/>
        <v>629.76530000000002</v>
      </c>
      <c r="AQ70" s="46">
        <f t="shared" si="16"/>
        <v>908.19259999999997</v>
      </c>
      <c r="AR70" s="46">
        <f t="shared" si="16"/>
        <v>1093.7429</v>
      </c>
      <c r="AS70" s="46">
        <f t="shared" si="16"/>
        <v>1273.3759</v>
      </c>
      <c r="AT70" s="46">
        <f t="shared" si="16"/>
        <v>1523.5720000000001</v>
      </c>
      <c r="AU70" s="46">
        <f t="shared" si="16"/>
        <v>2890.8249000000001</v>
      </c>
      <c r="AV70" s="46">
        <f t="shared" si="16"/>
        <v>2139.5523999999996</v>
      </c>
      <c r="AW70" s="46">
        <f t="shared" si="16"/>
        <v>1395.0973079999999</v>
      </c>
      <c r="AX70" s="49">
        <f t="shared" si="16"/>
        <v>1580.0280000000002</v>
      </c>
      <c r="AY70" s="45">
        <f t="shared" si="16"/>
        <v>1255.8630000000001</v>
      </c>
      <c r="AZ70" s="46">
        <f t="shared" si="16"/>
        <v>586.19029999999998</v>
      </c>
      <c r="BA70" s="46">
        <f t="shared" si="16"/>
        <v>1123.905</v>
      </c>
      <c r="BB70" s="46">
        <f t="shared" si="16"/>
        <v>643.07599999999991</v>
      </c>
      <c r="BC70" s="46">
        <f t="shared" si="16"/>
        <v>1399.1894000000002</v>
      </c>
      <c r="BD70" s="46">
        <f t="shared" si="16"/>
        <v>1118.4059999999999</v>
      </c>
      <c r="BE70" s="46">
        <f t="shared" si="16"/>
        <v>1286.26</v>
      </c>
      <c r="BF70" s="46">
        <f t="shared" si="16"/>
        <v>971.15700000000015</v>
      </c>
      <c r="BG70" s="46">
        <f t="shared" si="16"/>
        <v>1278.0119999999999</v>
      </c>
      <c r="BH70" s="46">
        <f t="shared" si="16"/>
        <v>1400.3090000000002</v>
      </c>
      <c r="BI70" s="46">
        <f t="shared" si="16"/>
        <v>1385.4580000000001</v>
      </c>
      <c r="BJ70" s="47">
        <f t="shared" si="16"/>
        <v>1563.1509999999998</v>
      </c>
      <c r="BK70" s="48">
        <f t="shared" si="16"/>
        <v>1160.48</v>
      </c>
      <c r="BL70" s="46">
        <f t="shared" si="16"/>
        <v>1212.4033999999999</v>
      </c>
      <c r="BM70" s="46">
        <f t="shared" si="16"/>
        <v>1181.6013</v>
      </c>
      <c r="BN70" s="46">
        <f t="shared" si="16"/>
        <v>1208.855</v>
      </c>
      <c r="BO70" s="46">
        <f t="shared" si="16"/>
        <v>1654.4180000000001</v>
      </c>
      <c r="BP70" s="46">
        <f t="shared" ref="BP70:EA70" si="17">+SUM(BP40:BP68)</f>
        <v>3301.6769999999997</v>
      </c>
      <c r="BQ70" s="46">
        <f t="shared" si="17"/>
        <v>1424.3123000000001</v>
      </c>
      <c r="BR70" s="46">
        <f t="shared" si="17"/>
        <v>3720.6073000000001</v>
      </c>
      <c r="BS70" s="46">
        <f t="shared" si="17"/>
        <v>1757.4548999999997</v>
      </c>
      <c r="BT70" s="46">
        <f t="shared" si="17"/>
        <v>4925.8639999999996</v>
      </c>
      <c r="BU70" s="46">
        <f t="shared" si="17"/>
        <v>4787.6270000000004</v>
      </c>
      <c r="BV70" s="49">
        <f t="shared" si="17"/>
        <v>1585.7979049999999</v>
      </c>
      <c r="BW70" s="45">
        <f t="shared" si="17"/>
        <v>2864.2890000000002</v>
      </c>
      <c r="BX70" s="46">
        <f t="shared" si="17"/>
        <v>2101.8768</v>
      </c>
      <c r="BY70" s="46">
        <f t="shared" si="17"/>
        <v>718.93399999999997</v>
      </c>
      <c r="BZ70" s="46">
        <f t="shared" si="17"/>
        <v>1239.9729999999997</v>
      </c>
      <c r="CA70" s="46">
        <f t="shared" si="17"/>
        <v>2262.9090000000001</v>
      </c>
      <c r="CB70" s="46">
        <f t="shared" si="17"/>
        <v>731.95110000000011</v>
      </c>
      <c r="CC70" s="46">
        <f t="shared" si="17"/>
        <v>1138.8810000000003</v>
      </c>
      <c r="CD70" s="46">
        <f t="shared" si="17"/>
        <v>710.29300000000001</v>
      </c>
      <c r="CE70" s="46">
        <f t="shared" si="17"/>
        <v>459.85220000000004</v>
      </c>
      <c r="CF70" s="46">
        <f t="shared" si="17"/>
        <v>1084.422</v>
      </c>
      <c r="CG70" s="46">
        <f t="shared" si="17"/>
        <v>764.76499999999999</v>
      </c>
      <c r="CH70" s="47">
        <f t="shared" si="17"/>
        <v>823.01580000000001</v>
      </c>
      <c r="CI70" s="48">
        <f t="shared" si="17"/>
        <v>617.68386999999996</v>
      </c>
      <c r="CJ70" s="46">
        <f t="shared" si="17"/>
        <v>814.47063000000003</v>
      </c>
      <c r="CK70" s="46">
        <f t="shared" si="17"/>
        <v>829.73083000000008</v>
      </c>
      <c r="CL70" s="46">
        <f t="shared" si="17"/>
        <v>633.37390999999991</v>
      </c>
      <c r="CM70" s="46">
        <f t="shared" si="17"/>
        <v>533.47059000000002</v>
      </c>
      <c r="CN70" s="46">
        <f t="shared" si="17"/>
        <v>901.15862000000004</v>
      </c>
      <c r="CO70" s="46">
        <f t="shared" si="17"/>
        <v>987.48430000000008</v>
      </c>
      <c r="CP70" s="46">
        <f t="shared" si="17"/>
        <v>621.5146299999999</v>
      </c>
      <c r="CQ70" s="46">
        <f t="shared" si="17"/>
        <v>894.52007000000003</v>
      </c>
      <c r="CR70" s="46">
        <f t="shared" si="17"/>
        <v>864.9774000000001</v>
      </c>
      <c r="CS70" s="46">
        <f t="shared" si="17"/>
        <v>803.17147</v>
      </c>
      <c r="CT70" s="49">
        <f t="shared" si="17"/>
        <v>1362.6336200000001</v>
      </c>
      <c r="CU70" s="45">
        <f t="shared" si="17"/>
        <v>751.0837499999999</v>
      </c>
      <c r="CV70" s="46">
        <f t="shared" si="17"/>
        <v>790.42787999999996</v>
      </c>
      <c r="CW70" s="46">
        <f t="shared" si="17"/>
        <v>1324.0539199999998</v>
      </c>
      <c r="CX70" s="46">
        <f t="shared" si="17"/>
        <v>1008.6153400000002</v>
      </c>
      <c r="CY70" s="46">
        <f t="shared" si="17"/>
        <v>1240.80783</v>
      </c>
      <c r="CZ70" s="46">
        <f t="shared" si="17"/>
        <v>1202.2887100000003</v>
      </c>
      <c r="DA70" s="46">
        <f t="shared" si="17"/>
        <v>1530.4213499999998</v>
      </c>
      <c r="DB70" s="46">
        <f t="shared" si="17"/>
        <v>1116.6522400000001</v>
      </c>
      <c r="DC70" s="46">
        <f t="shared" si="17"/>
        <v>895.46770000000004</v>
      </c>
      <c r="DD70" s="46">
        <f t="shared" si="17"/>
        <v>1379.3648699999999</v>
      </c>
      <c r="DE70" s="46">
        <f t="shared" si="17"/>
        <v>973.01988000000006</v>
      </c>
      <c r="DF70" s="47">
        <f t="shared" si="17"/>
        <v>1177.34024</v>
      </c>
      <c r="DG70" s="48">
        <f t="shared" si="17"/>
        <v>1987.9234199999999</v>
      </c>
      <c r="DH70" s="46">
        <f t="shared" si="17"/>
        <v>1042.6408999999999</v>
      </c>
      <c r="DI70" s="46">
        <f t="shared" si="17"/>
        <v>1313.9807099999998</v>
      </c>
      <c r="DJ70" s="46">
        <f t="shared" si="17"/>
        <v>1208.5182399999999</v>
      </c>
      <c r="DK70" s="46">
        <f t="shared" si="17"/>
        <v>1903.4666000000002</v>
      </c>
      <c r="DL70" s="46">
        <f t="shared" si="17"/>
        <v>2351.1082299999998</v>
      </c>
      <c r="DM70" s="46">
        <f t="shared" si="17"/>
        <v>1627.8933</v>
      </c>
      <c r="DN70" s="46">
        <f t="shared" si="17"/>
        <v>2966.7811499999998</v>
      </c>
      <c r="DO70" s="46">
        <f t="shared" si="17"/>
        <v>2500.2093999999997</v>
      </c>
      <c r="DP70" s="46">
        <f t="shared" si="17"/>
        <v>2041.1370299999999</v>
      </c>
      <c r="DQ70" s="46">
        <f t="shared" si="17"/>
        <v>3516.0208200000002</v>
      </c>
      <c r="DR70" s="49">
        <f t="shared" si="17"/>
        <v>3751.8345899999995</v>
      </c>
      <c r="DS70" s="45">
        <f t="shared" si="17"/>
        <v>1987.9234199999999</v>
      </c>
      <c r="DT70" s="46">
        <f t="shared" si="17"/>
        <v>1042.6408999999999</v>
      </c>
      <c r="DU70" s="46">
        <f t="shared" si="17"/>
        <v>1313.9807099999998</v>
      </c>
      <c r="DV70" s="46">
        <f t="shared" si="17"/>
        <v>1208.5182399999999</v>
      </c>
      <c r="DW70" s="46">
        <f t="shared" si="17"/>
        <v>1903.4666000000002</v>
      </c>
      <c r="DX70" s="46">
        <f t="shared" si="17"/>
        <v>2351.1082299999998</v>
      </c>
      <c r="DY70" s="46">
        <f t="shared" si="17"/>
        <v>1627.8933</v>
      </c>
      <c r="DZ70" s="46">
        <f t="shared" si="17"/>
        <v>2966.7811499999998</v>
      </c>
      <c r="EA70" s="46">
        <f t="shared" si="17"/>
        <v>2500.2093999999997</v>
      </c>
      <c r="EB70" s="46">
        <f t="shared" ref="EB70:FV70" si="18">+SUM(EB40:EB68)</f>
        <v>2041.1370299999999</v>
      </c>
      <c r="EC70" s="46">
        <f t="shared" si="18"/>
        <v>3516.0208200000002</v>
      </c>
      <c r="ED70" s="47">
        <f t="shared" si="18"/>
        <v>3751.8345899999995</v>
      </c>
      <c r="EE70" s="48">
        <f t="shared" si="18"/>
        <v>1300.37762</v>
      </c>
      <c r="EF70" s="46">
        <f t="shared" si="18"/>
        <v>1779.2241700000002</v>
      </c>
      <c r="EG70" s="46">
        <f t="shared" si="18"/>
        <v>470.54792000000003</v>
      </c>
      <c r="EH70" s="46">
        <f t="shared" si="18"/>
        <v>1356.62691</v>
      </c>
      <c r="EI70" s="46">
        <f t="shared" si="18"/>
        <v>1461.77224</v>
      </c>
      <c r="EJ70" s="46">
        <f t="shared" si="18"/>
        <v>1561.2193300000001</v>
      </c>
      <c r="EK70" s="46">
        <f t="shared" si="18"/>
        <v>1319.9425799999999</v>
      </c>
      <c r="EL70" s="46">
        <f t="shared" si="18"/>
        <v>1575.13339</v>
      </c>
      <c r="EM70" s="46">
        <f t="shared" si="18"/>
        <v>1919.8692099999998</v>
      </c>
      <c r="EN70" s="46">
        <f t="shared" si="18"/>
        <v>646.70519000000013</v>
      </c>
      <c r="EO70" s="46">
        <f t="shared" si="18"/>
        <v>625.02130000000011</v>
      </c>
      <c r="EP70" s="49">
        <f t="shared" si="18"/>
        <v>747.2527</v>
      </c>
      <c r="EQ70" s="45">
        <f t="shared" si="18"/>
        <v>1361.3098400000001</v>
      </c>
      <c r="ER70" s="46">
        <f t="shared" si="18"/>
        <v>1280.4190899999999</v>
      </c>
      <c r="ES70" s="46">
        <f t="shared" si="18"/>
        <v>668.29282999999998</v>
      </c>
      <c r="ET70" s="46">
        <f t="shared" si="18"/>
        <v>1087.19901</v>
      </c>
      <c r="EU70" s="46">
        <f t="shared" si="18"/>
        <v>917.08132999999998</v>
      </c>
      <c r="EV70" s="46">
        <f t="shared" si="18"/>
        <v>1160.7411499999998</v>
      </c>
      <c r="EW70" s="46">
        <f t="shared" si="18"/>
        <v>1244.44515</v>
      </c>
      <c r="EX70" s="46">
        <f t="shared" si="18"/>
        <v>602.37802999999997</v>
      </c>
      <c r="EY70" s="46">
        <f t="shared" si="18"/>
        <v>1109.9118899999999</v>
      </c>
      <c r="EZ70" s="46">
        <f t="shared" si="18"/>
        <v>927.25427999999988</v>
      </c>
      <c r="FA70" s="46">
        <f t="shared" si="18"/>
        <v>749.43092000000001</v>
      </c>
      <c r="FB70" s="47">
        <f t="shared" si="18"/>
        <v>385.74661999999995</v>
      </c>
      <c r="FC70" s="48">
        <f t="shared" si="18"/>
        <v>483.14542</v>
      </c>
      <c r="FD70" s="46">
        <f t="shared" si="18"/>
        <v>426.30399999999997</v>
      </c>
      <c r="FE70" s="46">
        <f t="shared" si="18"/>
        <v>382.44888999999989</v>
      </c>
      <c r="FF70" s="46">
        <f t="shared" si="18"/>
        <v>759.06304</v>
      </c>
      <c r="FG70" s="46">
        <f t="shared" si="18"/>
        <v>232.79981000000001</v>
      </c>
      <c r="FH70" s="46">
        <f t="shared" si="18"/>
        <v>549.73793000000001</v>
      </c>
      <c r="FI70" s="46">
        <f t="shared" si="18"/>
        <v>518.92376000000002</v>
      </c>
      <c r="FJ70" s="46">
        <f t="shared" si="18"/>
        <v>578.85008999999991</v>
      </c>
      <c r="FK70" s="46">
        <f t="shared" si="18"/>
        <v>635.02059999999994</v>
      </c>
      <c r="FL70" s="46">
        <f t="shared" si="18"/>
        <v>492.77928000000003</v>
      </c>
      <c r="FM70" s="46">
        <f t="shared" si="18"/>
        <v>392.54336999999998</v>
      </c>
      <c r="FN70" s="47">
        <f t="shared" si="18"/>
        <v>510.30266</v>
      </c>
      <c r="FO70" s="45">
        <f t="shared" si="18"/>
        <v>459.04948000000002</v>
      </c>
      <c r="FP70" s="49">
        <f t="shared" si="18"/>
        <v>504.55745999999999</v>
      </c>
      <c r="FQ70" s="49">
        <f t="shared" si="18"/>
        <v>813.24699000000032</v>
      </c>
      <c r="FR70" s="46">
        <f t="shared" si="18"/>
        <v>589.01351</v>
      </c>
      <c r="FS70" s="46">
        <f t="shared" si="18"/>
        <v>836.19072999999992</v>
      </c>
      <c r="FT70" s="49">
        <f t="shared" si="18"/>
        <v>1164.6166599999999</v>
      </c>
      <c r="FU70" s="49">
        <f t="shared" si="18"/>
        <v>737.14073000000019</v>
      </c>
      <c r="FV70" s="49">
        <f t="shared" si="18"/>
        <v>786.18970999999988</v>
      </c>
      <c r="FW70" s="54">
        <f>+SUM(FW40:FW68)</f>
        <v>1171.4060400000001</v>
      </c>
      <c r="FX70" s="54">
        <f>+SUM(FX40:FX68)</f>
        <v>881.27624999999989</v>
      </c>
      <c r="FY70" s="54">
        <f>+SUM(FY40:FY68)</f>
        <v>799.90124000000003</v>
      </c>
      <c r="FZ70" s="58">
        <f>+SUM(FZ40:FZ68)</f>
        <v>644.09005000000002</v>
      </c>
      <c r="GA70" s="58">
        <f t="shared" ref="GA70:GL70" si="19">SUM(GA40:GA68)</f>
        <v>1088.52442</v>
      </c>
      <c r="GB70" s="58">
        <f t="shared" si="19"/>
        <v>809.83799999999997</v>
      </c>
      <c r="GC70" s="58">
        <f t="shared" si="19"/>
        <v>1363.8241299999997</v>
      </c>
      <c r="GD70" s="58">
        <f t="shared" si="19"/>
        <v>1016.2742599999999</v>
      </c>
      <c r="GE70" s="58">
        <f t="shared" si="19"/>
        <v>1375.9887307683564</v>
      </c>
      <c r="GF70" s="58">
        <f t="shared" si="19"/>
        <v>954.69389702583305</v>
      </c>
      <c r="GG70" s="58">
        <f t="shared" si="19"/>
        <v>1535.2792700000002</v>
      </c>
      <c r="GH70" s="58">
        <f t="shared" si="19"/>
        <v>1330.7282000274658</v>
      </c>
      <c r="GI70" s="58">
        <f t="shared" si="19"/>
        <v>1053.4772200927735</v>
      </c>
      <c r="GJ70" s="58">
        <f t="shared" si="19"/>
        <v>869.41999999999985</v>
      </c>
      <c r="GK70" s="58">
        <f t="shared" si="19"/>
        <v>1493.6776089828302</v>
      </c>
      <c r="GL70" s="58">
        <f t="shared" si="19"/>
        <v>1761.9868765735814</v>
      </c>
      <c r="GM70" s="112">
        <f>SUM(GM40:GM69)</f>
        <v>1767.6227299999996</v>
      </c>
      <c r="GN70" s="54">
        <f t="shared" ref="GN70:HC70" si="20">SUM(GN40:GN69)</f>
        <v>1457.1199199999999</v>
      </c>
      <c r="GO70" s="54">
        <f t="shared" si="20"/>
        <v>2413.6574799999999</v>
      </c>
      <c r="GP70" s="54">
        <f t="shared" si="20"/>
        <v>1907.9054900000001</v>
      </c>
      <c r="GQ70" s="54">
        <f t="shared" si="20"/>
        <v>2844.5882300000003</v>
      </c>
      <c r="GR70" s="54">
        <f t="shared" si="20"/>
        <v>1544.03386</v>
      </c>
      <c r="GS70" s="54">
        <f t="shared" si="20"/>
        <v>1294.3400699999997</v>
      </c>
      <c r="GT70" s="54">
        <f t="shared" si="20"/>
        <v>1679.57863</v>
      </c>
      <c r="GU70" s="54">
        <f t="shared" si="20"/>
        <v>1438.3667599999999</v>
      </c>
      <c r="GV70" s="54">
        <f t="shared" si="20"/>
        <v>1263.9846699999998</v>
      </c>
      <c r="GW70" s="54">
        <f t="shared" si="20"/>
        <v>1145.14635</v>
      </c>
      <c r="GX70" s="58">
        <f t="shared" si="20"/>
        <v>697.04826000000003</v>
      </c>
      <c r="GY70" s="45">
        <f t="shared" si="20"/>
        <v>758.42023000000006</v>
      </c>
      <c r="GZ70" s="46">
        <f t="shared" si="20"/>
        <v>1630.4474699999998</v>
      </c>
      <c r="HA70" s="46">
        <f t="shared" si="20"/>
        <v>1510.99280013</v>
      </c>
      <c r="HB70" s="46">
        <f>SUM(HB40:HB69)</f>
        <v>1356.9075599999996</v>
      </c>
      <c r="HC70" s="46">
        <f t="shared" si="20"/>
        <v>1360.3060899999996</v>
      </c>
      <c r="HD70" s="46">
        <f>SUM(HD40:HD69)</f>
        <v>1433.1823301200002</v>
      </c>
      <c r="HE70" s="47">
        <f>SUM(HE40:HE69)</f>
        <v>2038.7382699999998</v>
      </c>
      <c r="HF70" s="47">
        <f>SUM(HF40:HF69)</f>
        <v>838.48450000000003</v>
      </c>
      <c r="HG70" s="47">
        <f>SUM(HG40:HG69)</f>
        <v>1584.3609999999996</v>
      </c>
      <c r="HH70" s="47">
        <f t="shared" ref="HH70:HJ70" si="21">SUM(HH40:HH69)</f>
        <v>1149.6727999999998</v>
      </c>
      <c r="HI70" s="47">
        <f t="shared" si="21"/>
        <v>838.43619000000012</v>
      </c>
      <c r="HJ70" s="47">
        <f t="shared" si="21"/>
        <v>1016.1630500000001</v>
      </c>
      <c r="HK70" s="47">
        <v>941.61253999999985</v>
      </c>
      <c r="HL70" s="47">
        <v>831.05253999999991</v>
      </c>
      <c r="HM70" s="47">
        <v>875.38617999999985</v>
      </c>
      <c r="HN70" s="47">
        <v>929.63476000000014</v>
      </c>
      <c r="HO70" s="47">
        <v>892.90027999999995</v>
      </c>
      <c r="HP70" s="47">
        <f>SUM(HP40:HP69)</f>
        <v>746.12028000000021</v>
      </c>
      <c r="HQ70" s="47">
        <f t="shared" ref="HQ70:IE70" si="22">SUM(HQ40:HQ69)</f>
        <v>1238.30267</v>
      </c>
      <c r="HR70" s="47">
        <f t="shared" si="22"/>
        <v>925.53912000000003</v>
      </c>
      <c r="HS70" s="47">
        <f t="shared" si="22"/>
        <v>782.76270999999997</v>
      </c>
      <c r="HT70" s="47">
        <f t="shared" si="22"/>
        <v>789.31151000000011</v>
      </c>
      <c r="HU70" s="47">
        <f t="shared" si="22"/>
        <v>684.73766000000001</v>
      </c>
      <c r="HV70" s="49">
        <f t="shared" si="22"/>
        <v>706.98869000000002</v>
      </c>
      <c r="HW70" s="125">
        <f t="shared" si="22"/>
        <v>873.45120000000009</v>
      </c>
      <c r="HX70" s="47">
        <f t="shared" si="22"/>
        <v>1080.2983800000002</v>
      </c>
      <c r="HY70" s="47">
        <f t="shared" si="22"/>
        <v>1267.2469500000002</v>
      </c>
      <c r="HZ70" s="47">
        <f t="shared" si="22"/>
        <v>1112.7234400000002</v>
      </c>
      <c r="IA70" s="47">
        <f t="shared" si="22"/>
        <v>1359.4753100000003</v>
      </c>
      <c r="IB70" s="47">
        <f t="shared" si="22"/>
        <v>970.40736000000004</v>
      </c>
      <c r="IC70" s="47">
        <f t="shared" si="22"/>
        <v>1345.41094</v>
      </c>
      <c r="ID70" s="47">
        <f t="shared" si="22"/>
        <v>1047.1195499999999</v>
      </c>
      <c r="IE70" s="47">
        <f t="shared" si="22"/>
        <v>1188.0977799999998</v>
      </c>
      <c r="IF70" s="47">
        <f t="shared" ref="IF70:IO70" si="23">SUM(IF40:IF69)</f>
        <v>881.31427000000008</v>
      </c>
      <c r="IG70" s="47">
        <f t="shared" si="23"/>
        <v>1401.9535200000003</v>
      </c>
      <c r="IH70" s="47">
        <f t="shared" si="23"/>
        <v>1384.8131799999999</v>
      </c>
      <c r="II70" s="126">
        <f t="shared" si="23"/>
        <v>1789.2997599999999</v>
      </c>
      <c r="IJ70" s="127">
        <f t="shared" si="23"/>
        <v>1241.7574300000001</v>
      </c>
      <c r="IK70" s="127">
        <f t="shared" si="23"/>
        <v>1585.7497799999999</v>
      </c>
      <c r="IL70" s="127">
        <f t="shared" si="23"/>
        <v>1244.1913200000001</v>
      </c>
      <c r="IM70" s="127">
        <f t="shared" si="23"/>
        <v>1897.2005800000002</v>
      </c>
      <c r="IN70" s="127">
        <f t="shared" si="23"/>
        <v>1470.3500105399999</v>
      </c>
      <c r="IO70" s="127">
        <f t="shared" ca="1" si="23"/>
        <v>964.77317999999991</v>
      </c>
      <c r="IP70" s="127">
        <f t="shared" ref="IP70:IR70" si="24">SUM(IP40:IP69)</f>
        <v>1769.0706400000001</v>
      </c>
      <c r="IQ70" s="127">
        <f t="shared" si="24"/>
        <v>1458.84925</v>
      </c>
      <c r="IR70" s="127">
        <f t="shared" si="24"/>
        <v>960.25389000000018</v>
      </c>
      <c r="IS70" s="127">
        <f t="shared" ref="IS70:IT70" si="25">SUM(IS40:IS69)</f>
        <v>1016.3606099999998</v>
      </c>
      <c r="IT70" s="127">
        <f t="shared" si="25"/>
        <v>1486.6240200000004</v>
      </c>
      <c r="IU70" s="127">
        <f t="shared" ref="IU70:IV70" si="26">SUM(IU40:IU69)</f>
        <v>1564.1843699999999</v>
      </c>
      <c r="IV70" s="127">
        <f t="shared" si="26"/>
        <v>1275.4305199999999</v>
      </c>
      <c r="IW70" s="127">
        <f t="shared" ref="IW70:IX70" si="27">SUM(IW40:IW69)</f>
        <v>6170.8942299999999</v>
      </c>
      <c r="IX70" s="127">
        <f t="shared" si="27"/>
        <v>996.04638999999997</v>
      </c>
      <c r="IY70" s="127">
        <f t="shared" ref="IY70:IZ70" si="28">SUM(IY40:IY69)</f>
        <v>1321.5050100000001</v>
      </c>
      <c r="IZ70" s="127">
        <f t="shared" si="28"/>
        <v>1669.1737699999999</v>
      </c>
      <c r="JA70" s="127">
        <f t="shared" ref="JA70" si="29">SUM(JA40:JA69)</f>
        <v>1483.9440499999998</v>
      </c>
      <c r="JB70" s="127">
        <f t="shared" ref="JB70:JH70" si="30">SUM(JB40:JB69)</f>
        <v>950.49628000000007</v>
      </c>
      <c r="JC70" s="127">
        <f t="shared" si="30"/>
        <v>811.80579999999998</v>
      </c>
      <c r="JD70" s="127">
        <f t="shared" si="30"/>
        <v>823.0654199999999</v>
      </c>
      <c r="JE70" s="127">
        <f t="shared" si="30"/>
        <v>666.11006000000009</v>
      </c>
      <c r="JF70" s="127">
        <f t="shared" si="30"/>
        <v>628.39322099999981</v>
      </c>
      <c r="JG70" s="127">
        <f t="shared" si="30"/>
        <v>1423.3752100000002</v>
      </c>
      <c r="JH70" s="127">
        <f t="shared" si="30"/>
        <v>499.4196199999999</v>
      </c>
    </row>
    <row r="72" spans="2:268" ht="15.75" x14ac:dyDescent="0.3">
      <c r="B72" s="21" t="s">
        <v>15</v>
      </c>
      <c r="D72" s="18"/>
    </row>
    <row r="73" spans="2:268" ht="15.75" x14ac:dyDescent="0.3">
      <c r="B73" s="21" t="s">
        <v>37</v>
      </c>
      <c r="D73" s="18"/>
    </row>
    <row r="74" spans="2:268" ht="15.75" x14ac:dyDescent="0.3">
      <c r="B74" s="21" t="s">
        <v>19</v>
      </c>
      <c r="D74" s="19"/>
    </row>
    <row r="75" spans="2:268" x14ac:dyDescent="0.25">
      <c r="B75" s="16"/>
      <c r="C75" s="16"/>
      <c r="D75" s="16"/>
    </row>
    <row r="76" spans="2:268" x14ac:dyDescent="0.25">
      <c r="B76" s="16"/>
      <c r="C76" s="16"/>
      <c r="D76" s="16"/>
    </row>
    <row r="77" spans="2:268" x14ac:dyDescent="0.25">
      <c r="B77" s="17"/>
      <c r="C77" s="13"/>
      <c r="D77" s="13"/>
    </row>
    <row r="78" spans="2:268" x14ac:dyDescent="0.25">
      <c r="B78" s="17"/>
      <c r="C78" s="13"/>
      <c r="D78" s="13"/>
    </row>
    <row r="79" spans="2:268" x14ac:dyDescent="0.25">
      <c r="B79" s="17"/>
      <c r="C79" s="13"/>
      <c r="D79" s="13"/>
    </row>
    <row r="80" spans="2:268" x14ac:dyDescent="0.25">
      <c r="B80" s="17"/>
      <c r="C80" s="13"/>
      <c r="D80" s="13"/>
    </row>
  </sheetData>
  <sortState ref="B7:B30">
    <sortCondition ref="B7"/>
  </sortState>
  <mergeCells count="5">
    <mergeCell ref="CI2:CL2"/>
    <mergeCell ref="O2:R2"/>
    <mergeCell ref="BK2:BN2"/>
    <mergeCell ref="DG2:DJ2"/>
    <mergeCell ref="EQ2:ET2"/>
  </mergeCells>
  <pageMargins left="0.7" right="0.7" top="0.75" bottom="0.75" header="0.3" footer="0.3"/>
  <pageSetup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ME009</vt:lpstr>
    </vt:vector>
  </TitlesOfParts>
  <Company>MAGyP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Perez Martin</dc:creator>
  <cp:lastModifiedBy>Ivan Damonte</cp:lastModifiedBy>
  <cp:lastPrinted>2019-07-04T19:53:51Z</cp:lastPrinted>
  <dcterms:created xsi:type="dcterms:W3CDTF">2016-03-08T17:29:31Z</dcterms:created>
  <dcterms:modified xsi:type="dcterms:W3CDTF">2024-03-25T12:42:21Z</dcterms:modified>
</cp:coreProperties>
</file>