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600" windowHeight="4350" tabRatio="324"/>
  </bookViews>
  <sheets>
    <sheet name="PI007" sheetId="1" r:id="rId1"/>
  </sheets>
  <externalReferences>
    <externalReference r:id="rId2"/>
    <externalReference r:id="rId3"/>
  </externalReferences>
  <definedNames>
    <definedName name="Base_Coef">#REF!</definedName>
    <definedName name="_xlnm.Database">#REF!</definedName>
    <definedName name="Coeficientes">#REF!</definedName>
    <definedName name="Consumo_1998">#REF!</definedName>
    <definedName name="Consumo_Equivalente_1998">#REF!</definedName>
    <definedName name="Datos_base_coeficientes">#REF!</definedName>
    <definedName name="Datos_base_exi_final">#REF!</definedName>
    <definedName name="Datos_base_exi_inicial">#REF!</definedName>
    <definedName name="Datos_base_produccion">#REF!</definedName>
    <definedName name="Destinos_1989">'[1]1995'!#REF!</definedName>
    <definedName name="Destinos_1990">'[1]1995'!#REF!</definedName>
    <definedName name="Destinos_1991">'[1]1995'!#REF!</definedName>
    <definedName name="Destinos_1992">'[1]1995'!#REF!</definedName>
    <definedName name="Destinos_1993">'[1]1995'!#REF!</definedName>
    <definedName name="Destinos_1994">'[1]1995'!#REF!</definedName>
    <definedName name="Destinos_1996">'[1]1995'!#REF!</definedName>
    <definedName name="Destinos_1997">'[1]1995'!#REF!</definedName>
    <definedName name="Destinos_1998">'[1]1995'!#REF!</definedName>
    <definedName name="Elaboración_1989">'[2]1997'!#REF!</definedName>
    <definedName name="Elaboración_1990">'[2]1997'!#REF!</definedName>
    <definedName name="Elaboración_1991">'[2]1997'!#REF!</definedName>
    <definedName name="Elaboración_1992">'[2]1997'!#REF!</definedName>
    <definedName name="Elaboración_1993">'[2]1997'!#REF!</definedName>
    <definedName name="Elaboración_1994">'[2]1997'!#REF!</definedName>
    <definedName name="Elaboración_1995">'[2]1997'!#REF!</definedName>
    <definedName name="Elaboración_1996">'[2]1997'!#REF!</definedName>
    <definedName name="Elaboración_1998">'[2]1997'!#REF!</definedName>
    <definedName name="Equivalente_1996">#REF!</definedName>
    <definedName name="Equivalente_1997">#REF!</definedName>
    <definedName name="Equivalente_1998">#REF!</definedName>
    <definedName name="Existencias_Finales">#REF!</definedName>
    <definedName name="Existencias_Iniciales">#REF!</definedName>
    <definedName name="Indicadores_rapidos">#REF!</definedName>
    <definedName name="Producción_Consumo">#REF!</definedName>
    <definedName name="Salida_destinos">'[2]2002'!#REF!</definedName>
  </definedNames>
  <calcPr calcId="145621" concurrentCalc="0"/>
</workbook>
</file>

<file path=xl/calcChain.xml><?xml version="1.0" encoding="utf-8"?>
<calcChain xmlns="http://schemas.openxmlformats.org/spreadsheetml/2006/main">
  <c r="AD20" i="1" l="1"/>
  <c r="AD21" i="1"/>
  <c r="AD25" i="1"/>
  <c r="AD24" i="1"/>
  <c r="AD23" i="1"/>
  <c r="AD26" i="1"/>
  <c r="N20" i="1"/>
  <c r="N21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5" i="1"/>
  <c r="C24" i="1"/>
  <c r="C23" i="1"/>
  <c r="C21" i="1"/>
  <c r="C20" i="1"/>
  <c r="B20" i="1"/>
  <c r="B21" i="1"/>
  <c r="D20" i="1"/>
  <c r="E20" i="1"/>
  <c r="F20" i="1"/>
  <c r="G20" i="1"/>
  <c r="H20" i="1"/>
  <c r="I20" i="1"/>
  <c r="J20" i="1"/>
  <c r="K20" i="1"/>
  <c r="L20" i="1"/>
  <c r="M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D21" i="1"/>
  <c r="E21" i="1"/>
  <c r="F21" i="1"/>
  <c r="G21" i="1"/>
  <c r="H21" i="1"/>
  <c r="I21" i="1"/>
  <c r="J21" i="1"/>
  <c r="K21" i="1"/>
  <c r="L21" i="1"/>
  <c r="M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D26" i="1"/>
  <c r="H26" i="1"/>
  <c r="L26" i="1"/>
  <c r="P26" i="1"/>
  <c r="T26" i="1"/>
  <c r="X26" i="1"/>
  <c r="AB26" i="1"/>
  <c r="F26" i="1"/>
  <c r="J26" i="1"/>
  <c r="N26" i="1"/>
  <c r="R26" i="1"/>
  <c r="V26" i="1"/>
  <c r="Z26" i="1"/>
  <c r="E26" i="1"/>
  <c r="I26" i="1"/>
  <c r="M26" i="1"/>
  <c r="Q26" i="1"/>
  <c r="Y26" i="1"/>
  <c r="AC26" i="1"/>
  <c r="G26" i="1"/>
  <c r="K26" i="1"/>
  <c r="O26" i="1"/>
  <c r="S26" i="1"/>
  <c r="W26" i="1"/>
  <c r="U26" i="1"/>
  <c r="AA26" i="1"/>
  <c r="C26" i="1"/>
</calcChain>
</file>

<file path=xl/sharedStrings.xml><?xml version="1.0" encoding="utf-8"?>
<sst xmlns="http://schemas.openxmlformats.org/spreadsheetml/2006/main" count="47" uniqueCount="30">
  <si>
    <t>Manteca</t>
  </si>
  <si>
    <t>Yogur</t>
  </si>
  <si>
    <t>Postres lácteos y flanes</t>
  </si>
  <si>
    <t>a.- Total leche en polvo</t>
  </si>
  <si>
    <t>b.- Total quesos</t>
  </si>
  <si>
    <t>c.- Total resto</t>
  </si>
  <si>
    <t>TOTAL  a + b + c =</t>
  </si>
  <si>
    <t>millones de litros</t>
  </si>
  <si>
    <t>Leche chocolatada</t>
  </si>
  <si>
    <t>Leche en polvo entera</t>
  </si>
  <si>
    <t>Leche en polvo descremada</t>
  </si>
  <si>
    <t>Queso de pasta dura</t>
  </si>
  <si>
    <t>Queso de pasta semidura</t>
  </si>
  <si>
    <t>Queso de pasta blanda</t>
  </si>
  <si>
    <t>Dulce de leche</t>
  </si>
  <si>
    <t>Leche condensada</t>
  </si>
  <si>
    <t>Leche pasteurizada</t>
  </si>
  <si>
    <t>Leche esterilizada</t>
  </si>
  <si>
    <t>Fuente: Subsecretaría de Lechería - Ministerio de Agroindustria</t>
  </si>
  <si>
    <t>estadisticaslecheria@magyp.gob.ar</t>
  </si>
  <si>
    <t>2015*</t>
  </si>
  <si>
    <t>2014*</t>
  </si>
  <si>
    <t>2013*</t>
  </si>
  <si>
    <t>Destino de la producción nacional a producto (millones de litros por año 1989-2016)</t>
  </si>
  <si>
    <t>* Datos provisorios elaborados en base a la Resolución 7/2014 y Resolución 230/2016 SAGyP</t>
  </si>
  <si>
    <t>Leche no procesada por la industria</t>
  </si>
  <si>
    <t>Total leches fluidas s/Leche no procesada por la industria</t>
  </si>
  <si>
    <t>Total leches fluidas c/Leche no procesada por la industria</t>
  </si>
  <si>
    <t>** Debido a un error de procesamiento se ha actualizado la estadística el 01/03/2017. Datos provisorios elaborados en base a la Resolución 7/2014 y Resolución 230/2016 SAGyP</t>
  </si>
  <si>
    <t>2016**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</si>
</sst>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;&quot;$&quot;\ \-#,##0"/>
    <numFmt numFmtId="7" formatCode="&quot;$&quot;\ #,##0.00;&quot;$&quot;\ \-#,##0.00"/>
    <numFmt numFmtId="164" formatCode="General_)"/>
    <numFmt numFmtId="165" formatCode="#,##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sz val="10"/>
      <name val="Trebuchet MS"/>
      <family val="2"/>
    </font>
    <font>
      <b/>
      <sz val="14"/>
      <color theme="3"/>
      <name val="Trebuchet MS"/>
      <family val="2"/>
    </font>
    <font>
      <b/>
      <sz val="14"/>
      <name val="Trebuchet MS"/>
      <family val="2"/>
    </font>
    <font>
      <b/>
      <sz val="14"/>
      <color indexed="48"/>
      <name val="Trebuchet MS"/>
      <family val="2"/>
    </font>
    <font>
      <b/>
      <sz val="9"/>
      <color indexed="8"/>
      <name val="Trebuchet MS"/>
      <family val="2"/>
    </font>
    <font>
      <sz val="9"/>
      <name val="Trebuchet MS"/>
      <family val="2"/>
    </font>
    <font>
      <b/>
      <sz val="10"/>
      <color theme="0"/>
      <name val="Trebuchet MS"/>
      <family val="2"/>
    </font>
    <font>
      <b/>
      <sz val="10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8"/>
      <color indexed="12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" fontId="1" fillId="0" borderId="0" applyFill="0" applyBorder="0" applyAlignment="0" applyProtection="0"/>
    <xf numFmtId="7" fontId="1" fillId="0" borderId="0" applyFill="0" applyBorder="0" applyAlignment="0" applyProtection="0"/>
    <xf numFmtId="5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ill="0" applyBorder="0" applyAlignment="0" applyProtection="0"/>
    <xf numFmtId="3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5" fillId="5" borderId="0" xfId="0" applyFont="1" applyFill="1" applyAlignment="1">
      <alignment horizontal="left" vertical="center"/>
    </xf>
    <xf numFmtId="164" fontId="6" fillId="5" borderId="0" xfId="0" applyNumberFormat="1" applyFont="1" applyFill="1" applyBorder="1" applyAlignment="1" applyProtection="1">
      <alignment vertical="center"/>
    </xf>
    <xf numFmtId="164" fontId="7" fillId="5" borderId="0" xfId="0" applyNumberFormat="1" applyFont="1" applyFill="1" applyBorder="1" applyAlignment="1" applyProtection="1">
      <alignment vertical="center"/>
    </xf>
    <xf numFmtId="0" fontId="5" fillId="5" borderId="0" xfId="0" applyFont="1" applyFill="1" applyBorder="1" applyAlignment="1">
      <alignment horizontal="left" vertical="center"/>
    </xf>
    <xf numFmtId="3" fontId="5" fillId="5" borderId="0" xfId="0" applyNumberFormat="1" applyFont="1" applyFill="1" applyAlignment="1">
      <alignment horizontal="left" vertical="center"/>
    </xf>
    <xf numFmtId="164" fontId="8" fillId="5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3" borderId="9" xfId="7" applyFont="1" applyFill="1" applyBorder="1" applyAlignment="1">
      <alignment horizontal="center" vertical="center"/>
    </xf>
    <xf numFmtId="0" fontId="11" fillId="3" borderId="10" xfId="7" applyFont="1" applyFill="1" applyBorder="1" applyAlignment="1">
      <alignment horizontal="center" vertical="center"/>
    </xf>
    <xf numFmtId="0" fontId="11" fillId="3" borderId="6" xfId="7" applyFont="1" applyFill="1" applyBorder="1" applyAlignment="1">
      <alignment horizontal="center" vertical="center"/>
    </xf>
    <xf numFmtId="0" fontId="11" fillId="3" borderId="11" xfId="7" applyFont="1" applyFill="1" applyBorder="1" applyAlignment="1">
      <alignment horizontal="center" vertical="center"/>
    </xf>
    <xf numFmtId="3" fontId="10" fillId="4" borderId="8" xfId="7" applyNumberFormat="1" applyFont="1" applyFill="1" applyBorder="1" applyAlignment="1">
      <alignment horizontal="center" vertical="center"/>
    </xf>
    <xf numFmtId="3" fontId="10" fillId="4" borderId="1" xfId="7" applyNumberFormat="1" applyFont="1" applyFill="1" applyBorder="1" applyAlignment="1">
      <alignment horizontal="center" vertical="center"/>
    </xf>
    <xf numFmtId="3" fontId="10" fillId="4" borderId="2" xfId="7" applyNumberFormat="1" applyFont="1" applyFill="1" applyBorder="1" applyAlignment="1">
      <alignment horizontal="center" vertical="center"/>
    </xf>
    <xf numFmtId="3" fontId="10" fillId="4" borderId="4" xfId="7" applyNumberFormat="1" applyFont="1" applyFill="1" applyBorder="1" applyAlignment="1">
      <alignment horizontal="center" vertical="center"/>
    </xf>
    <xf numFmtId="3" fontId="10" fillId="4" borderId="5" xfId="7" applyNumberFormat="1" applyFont="1" applyFill="1" applyBorder="1" applyAlignment="1">
      <alignment horizontal="center" vertical="center"/>
    </xf>
    <xf numFmtId="0" fontId="11" fillId="3" borderId="3" xfId="7" applyFont="1" applyFill="1" applyBorder="1" applyAlignment="1">
      <alignment horizontal="center" vertical="center"/>
    </xf>
    <xf numFmtId="0" fontId="11" fillId="3" borderId="12" xfId="7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3" fontId="12" fillId="5" borderId="0" xfId="0" applyNumberFormat="1" applyFont="1" applyFill="1" applyAlignment="1">
      <alignment horizontal="center" vertical="center"/>
    </xf>
    <xf numFmtId="3" fontId="13" fillId="5" borderId="0" xfId="0" applyNumberFormat="1" applyFont="1" applyFill="1" applyAlignment="1">
      <alignment horizontal="center" vertical="center"/>
    </xf>
    <xf numFmtId="3" fontId="12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0" fontId="14" fillId="5" borderId="0" xfId="7" applyFont="1" applyFill="1" applyAlignment="1">
      <alignment horizontal="left" vertical="center"/>
    </xf>
    <xf numFmtId="0" fontId="15" fillId="5" borderId="0" xfId="11" applyFont="1" applyFill="1" applyAlignment="1" applyProtection="1">
      <alignment horizontal="left" vertical="center"/>
    </xf>
    <xf numFmtId="0" fontId="11" fillId="3" borderId="13" xfId="7" applyFont="1" applyFill="1" applyBorder="1" applyAlignment="1">
      <alignment horizontal="center" vertical="center"/>
    </xf>
    <xf numFmtId="0" fontId="11" fillId="3" borderId="14" xfId="7" applyFont="1" applyFill="1" applyBorder="1" applyAlignment="1">
      <alignment horizontal="center" vertical="center"/>
    </xf>
    <xf numFmtId="3" fontId="10" fillId="4" borderId="15" xfId="7" applyNumberFormat="1" applyFont="1" applyFill="1" applyBorder="1" applyAlignment="1">
      <alignment horizontal="center" vertical="center"/>
    </xf>
    <xf numFmtId="3" fontId="10" fillId="4" borderId="3" xfId="7" applyNumberFormat="1" applyFont="1" applyFill="1" applyBorder="1" applyAlignment="1">
      <alignment horizontal="center" vertical="center"/>
    </xf>
    <xf numFmtId="3" fontId="10" fillId="4" borderId="16" xfId="7" applyNumberFormat="1" applyFont="1" applyFill="1" applyBorder="1" applyAlignment="1">
      <alignment horizontal="center" vertical="center"/>
    </xf>
    <xf numFmtId="3" fontId="10" fillId="4" borderId="17" xfId="7" applyNumberFormat="1" applyFont="1" applyFill="1" applyBorder="1" applyAlignment="1">
      <alignment horizontal="center" vertical="center"/>
    </xf>
    <xf numFmtId="3" fontId="10" fillId="4" borderId="18" xfId="7" applyNumberFormat="1" applyFont="1" applyFill="1" applyBorder="1" applyAlignment="1">
      <alignment horizontal="center" vertical="center"/>
    </xf>
    <xf numFmtId="0" fontId="11" fillId="2" borderId="20" xfId="7" applyFont="1" applyFill="1" applyBorder="1" applyAlignment="1">
      <alignment horizontal="center" vertical="center"/>
    </xf>
    <xf numFmtId="0" fontId="11" fillId="2" borderId="19" xfId="7" applyFont="1" applyFill="1" applyBorder="1" applyAlignment="1">
      <alignment horizontal="center" vertical="center"/>
    </xf>
    <xf numFmtId="0" fontId="11" fillId="2" borderId="21" xfId="7" applyFont="1" applyFill="1" applyBorder="1" applyAlignment="1">
      <alignment horizontal="center" vertical="center"/>
    </xf>
    <xf numFmtId="3" fontId="10" fillId="4" borderId="22" xfId="7" applyNumberFormat="1" applyFont="1" applyFill="1" applyBorder="1" applyAlignment="1">
      <alignment horizontal="center" vertical="center"/>
    </xf>
    <xf numFmtId="3" fontId="10" fillId="4" borderId="23" xfId="7" applyNumberFormat="1" applyFont="1" applyFill="1" applyBorder="1" applyAlignment="1">
      <alignment horizontal="center" vertical="center"/>
    </xf>
    <xf numFmtId="3" fontId="10" fillId="4" borderId="7" xfId="7" applyNumberFormat="1" applyFont="1" applyFill="1" applyBorder="1" applyAlignment="1">
      <alignment horizontal="center" vertical="center"/>
    </xf>
    <xf numFmtId="3" fontId="14" fillId="5" borderId="0" xfId="0" applyNumberFormat="1" applyFont="1" applyFill="1" applyAlignment="1">
      <alignment horizontal="left" vertical="center"/>
    </xf>
  </cellXfs>
  <cellStyles count="12">
    <cellStyle name="Cabecera 1" xfId="1"/>
    <cellStyle name="Cabecera 2" xfId="2"/>
    <cellStyle name="Fecha" xfId="3"/>
    <cellStyle name="Fijo" xfId="4"/>
    <cellStyle name="Hipervínculo" xfId="11" builtinId="8"/>
    <cellStyle name="Monetario" xfId="5"/>
    <cellStyle name="Monetario0" xfId="6"/>
    <cellStyle name="Normal" xfId="0" builtinId="0"/>
    <cellStyle name="Normal 2" xfId="7"/>
    <cellStyle name="Porcentual 2" xfId="8"/>
    <cellStyle name="Punto" xfId="9"/>
    <cellStyle name="Punto0" xfId="10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odo_Destin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odo_Elabora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otal"/>
      <sheetName val="Compara"/>
      <sheetName val="Compara (2)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5">
          <cell r="C5" t="str">
            <v>Leche Informal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otal"/>
      <sheetName val="Compara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</sheetNames>
    <sheetDataSet>
      <sheetData sheetId="0"/>
      <sheetData sheetId="1"/>
      <sheetData sheetId="2"/>
      <sheetData sheetId="3">
        <row r="5">
          <cell r="Q5">
            <v>779686.33522199991</v>
          </cell>
        </row>
      </sheetData>
      <sheetData sheetId="4">
        <row r="5">
          <cell r="Q5">
            <v>764268.74899099977</v>
          </cell>
        </row>
      </sheetData>
      <sheetData sheetId="5">
        <row r="5">
          <cell r="Q5">
            <v>765877.76998999994</v>
          </cell>
        </row>
      </sheetData>
      <sheetData sheetId="6">
        <row r="5">
          <cell r="Q5">
            <v>748285.90484099975</v>
          </cell>
        </row>
      </sheetData>
      <sheetData sheetId="7">
        <row r="5">
          <cell r="Q5">
            <v>746810.90843499976</v>
          </cell>
        </row>
      </sheetData>
      <sheetData sheetId="8">
        <row r="5">
          <cell r="Q5">
            <v>729142.86663599976</v>
          </cell>
        </row>
      </sheetData>
      <sheetData sheetId="9">
        <row r="5">
          <cell r="Q5">
            <v>727483.3346549999</v>
          </cell>
        </row>
      </sheetData>
      <sheetData sheetId="10">
        <row r="5">
          <cell r="Q5">
            <v>687380.31749699987</v>
          </cell>
        </row>
      </sheetData>
      <sheetData sheetId="11">
        <row r="5">
          <cell r="Q5">
            <v>646650.73366499983</v>
          </cell>
        </row>
      </sheetData>
      <sheetData sheetId="12">
        <row r="5">
          <cell r="Q5">
            <v>596088.8331719999</v>
          </cell>
        </row>
      </sheetData>
      <sheetData sheetId="13">
        <row r="5">
          <cell r="Q5">
            <v>617579.20160199981</v>
          </cell>
        </row>
      </sheetData>
      <sheetData sheetId="14">
        <row r="5">
          <cell r="Q5">
            <v>694406.66610499995</v>
          </cell>
        </row>
      </sheetData>
      <sheetData sheetId="15">
        <row r="5">
          <cell r="Q5">
            <v>691396.47908148775</v>
          </cell>
        </row>
      </sheetData>
      <sheetData sheetId="16">
        <row r="5">
          <cell r="Q5">
            <v>677764.20221299992</v>
          </cell>
        </row>
      </sheetData>
      <sheetData sheetId="17">
        <row r="5">
          <cell r="Q5">
            <v>660041.10312800016</v>
          </cell>
        </row>
      </sheetData>
      <sheetData sheetId="18">
        <row r="5">
          <cell r="Q5">
            <v>642131.74072799983</v>
          </cell>
        </row>
      </sheetData>
      <sheetData sheetId="19">
        <row r="5">
          <cell r="Q5">
            <v>605606.76806099981</v>
          </cell>
        </row>
      </sheetData>
      <sheetData sheetId="20">
        <row r="5">
          <cell r="Q5">
            <v>590788.17999999993</v>
          </cell>
        </row>
      </sheetData>
      <sheetData sheetId="21">
        <row r="5">
          <cell r="Q5">
            <v>613338.74999999988</v>
          </cell>
        </row>
      </sheetData>
      <sheetData sheetId="22">
        <row r="5">
          <cell r="Q5">
            <v>595862.02241379302</v>
          </cell>
        </row>
      </sheetData>
      <sheetData sheetId="23">
        <row r="5">
          <cell r="Q5">
            <v>577882.33875</v>
          </cell>
        </row>
      </sheetData>
      <sheetData sheetId="24">
        <row r="5">
          <cell r="Q5">
            <v>491286.87931034475</v>
          </cell>
        </row>
      </sheetData>
      <sheetData sheetId="25">
        <row r="5">
          <cell r="Q5">
            <v>458992.76896551729</v>
          </cell>
        </row>
      </sheetData>
      <sheetData sheetId="26">
        <row r="5">
          <cell r="Q5">
            <v>477651.42567000008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2:AD32"/>
  <sheetViews>
    <sheetView showGridLines="0" tabSelected="1" zoomScale="90" workbookViewId="0">
      <pane xSplit="2" ySplit="4" topLeftCell="Q5" activePane="bottomRight" state="frozen"/>
      <selection pane="topRight" activeCell="E1" sqref="E1"/>
      <selection pane="bottomLeft" activeCell="A6" sqref="A6"/>
      <selection pane="bottomRight" activeCell="AD4" sqref="AD4"/>
    </sheetView>
  </sheetViews>
  <sheetFormatPr baseColWidth="10" defaultRowHeight="15" x14ac:dyDescent="0.2"/>
  <cols>
    <col min="1" max="1" width="35" style="9" bestFit="1" customWidth="1"/>
    <col min="2" max="2" width="18" style="9" customWidth="1"/>
    <col min="3" max="5" width="11.42578125" style="9" customWidth="1"/>
    <col min="6" max="14" width="11.42578125" style="9"/>
    <col min="15" max="17" width="11.42578125" style="9" customWidth="1"/>
    <col min="18" max="26" width="11.42578125" style="9"/>
    <col min="27" max="30" width="11.42578125" style="9" customWidth="1"/>
    <col min="31" max="16384" width="11.42578125" style="9"/>
  </cols>
  <sheetData>
    <row r="2" spans="1:30" s="1" customFormat="1" ht="18.75" x14ac:dyDescent="0.2">
      <c r="B2" s="2" t="s">
        <v>23</v>
      </c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</row>
    <row r="3" spans="1:30" ht="11.1" customHeight="1" thickBo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  <c r="AA3" s="7"/>
      <c r="AB3" s="7"/>
      <c r="AC3" s="7"/>
      <c r="AD3" s="7"/>
    </row>
    <row r="4" spans="1:30" ht="18" customHeight="1" thickBot="1" x14ac:dyDescent="0.25">
      <c r="A4" s="10"/>
      <c r="B4" s="11"/>
      <c r="C4" s="39">
        <v>1989</v>
      </c>
      <c r="D4" s="37">
        <v>1990</v>
      </c>
      <c r="E4" s="37">
        <v>1991</v>
      </c>
      <c r="F4" s="37">
        <v>1992</v>
      </c>
      <c r="G4" s="37">
        <v>1993</v>
      </c>
      <c r="H4" s="37">
        <v>1994</v>
      </c>
      <c r="I4" s="37">
        <v>1995</v>
      </c>
      <c r="J4" s="37">
        <v>1996</v>
      </c>
      <c r="K4" s="37">
        <v>1997</v>
      </c>
      <c r="L4" s="37">
        <v>1998</v>
      </c>
      <c r="M4" s="37">
        <v>1999</v>
      </c>
      <c r="N4" s="37">
        <v>2000</v>
      </c>
      <c r="O4" s="37">
        <v>2001</v>
      </c>
      <c r="P4" s="37">
        <v>2002</v>
      </c>
      <c r="Q4" s="37">
        <v>2003</v>
      </c>
      <c r="R4" s="37">
        <v>2004</v>
      </c>
      <c r="S4" s="37">
        <v>2005</v>
      </c>
      <c r="T4" s="37">
        <v>2006</v>
      </c>
      <c r="U4" s="37">
        <v>2007</v>
      </c>
      <c r="V4" s="37">
        <v>2008</v>
      </c>
      <c r="W4" s="37">
        <v>2009</v>
      </c>
      <c r="X4" s="37">
        <v>2010</v>
      </c>
      <c r="Y4" s="37">
        <v>2011</v>
      </c>
      <c r="Z4" s="37">
        <v>2012</v>
      </c>
      <c r="AA4" s="37" t="s">
        <v>22</v>
      </c>
      <c r="AB4" s="37" t="s">
        <v>21</v>
      </c>
      <c r="AC4" s="37" t="s">
        <v>20</v>
      </c>
      <c r="AD4" s="38" t="s">
        <v>29</v>
      </c>
    </row>
    <row r="5" spans="1:30" ht="18" customHeight="1" thickBot="1" x14ac:dyDescent="0.25">
      <c r="A5" s="12" t="s">
        <v>25</v>
      </c>
      <c r="B5" s="13" t="s">
        <v>7</v>
      </c>
      <c r="C5" s="40">
        <v>492.39128126204997</v>
      </c>
      <c r="D5" s="41">
        <v>472.1168305862069</v>
      </c>
      <c r="E5" s="41">
        <v>507.41117643103456</v>
      </c>
      <c r="F5" s="41">
        <v>599.35776227324993</v>
      </c>
      <c r="G5" s="41">
        <v>632.91086053448271</v>
      </c>
      <c r="H5" s="41">
        <v>632.39080949999993</v>
      </c>
      <c r="I5" s="41">
        <v>622.37387944999989</v>
      </c>
      <c r="J5" s="41">
        <v>634.76085531143997</v>
      </c>
      <c r="K5" s="41">
        <v>659.53136646585983</v>
      </c>
      <c r="L5" s="41">
        <v>660.04110312800015</v>
      </c>
      <c r="M5" s="41">
        <v>677.76420221299998</v>
      </c>
      <c r="N5" s="41">
        <v>691.39647908148777</v>
      </c>
      <c r="O5" s="41">
        <v>694.406666105</v>
      </c>
      <c r="P5" s="41">
        <v>617.57920160199978</v>
      </c>
      <c r="Q5" s="41">
        <v>596.08883317199991</v>
      </c>
      <c r="R5" s="41">
        <v>646.65073366499985</v>
      </c>
      <c r="S5" s="41">
        <v>687.38031749699985</v>
      </c>
      <c r="T5" s="41">
        <v>727.48333465499991</v>
      </c>
      <c r="U5" s="41">
        <v>729.14286663599978</v>
      </c>
      <c r="V5" s="41">
        <v>746.81090843499976</v>
      </c>
      <c r="W5" s="41">
        <v>748.28590484099971</v>
      </c>
      <c r="X5" s="41">
        <v>765.87776998999993</v>
      </c>
      <c r="Y5" s="41">
        <v>764.26874899099971</v>
      </c>
      <c r="Z5" s="41">
        <v>779.68633522199991</v>
      </c>
      <c r="AA5" s="41">
        <v>742</v>
      </c>
      <c r="AB5" s="41">
        <v>774</v>
      </c>
      <c r="AC5" s="41">
        <v>838</v>
      </c>
      <c r="AD5" s="42">
        <v>742</v>
      </c>
    </row>
    <row r="6" spans="1:30" ht="18" customHeight="1" x14ac:dyDescent="0.2">
      <c r="A6" s="14" t="s">
        <v>16</v>
      </c>
      <c r="B6" s="30" t="s">
        <v>7</v>
      </c>
      <c r="C6" s="34">
        <v>1011.3568363180002</v>
      </c>
      <c r="D6" s="35">
        <v>1002.2946924137931</v>
      </c>
      <c r="E6" s="35">
        <v>1047.1062620689654</v>
      </c>
      <c r="F6" s="35">
        <v>1201.7005027475002</v>
      </c>
      <c r="G6" s="35">
        <v>1219.2588389655175</v>
      </c>
      <c r="H6" s="35">
        <v>1165.9285600000001</v>
      </c>
      <c r="I6" s="35">
        <v>1124.9463400000002</v>
      </c>
      <c r="J6" s="35">
        <v>1122.0139483070002</v>
      </c>
      <c r="K6" s="35">
        <v>1117.8801236280003</v>
      </c>
      <c r="L6" s="35">
        <v>1074.1664495640002</v>
      </c>
      <c r="M6" s="35">
        <v>966.19018638700004</v>
      </c>
      <c r="N6" s="35">
        <v>948.5951306940002</v>
      </c>
      <c r="O6" s="35">
        <v>949.65527592299998</v>
      </c>
      <c r="P6" s="35">
        <v>925.17660383200007</v>
      </c>
      <c r="Q6" s="35">
        <v>1007.671392592</v>
      </c>
      <c r="R6" s="35">
        <v>1081.022708321</v>
      </c>
      <c r="S6" s="35">
        <v>1174.4559796880001</v>
      </c>
      <c r="T6" s="35">
        <v>1254.4387914660001</v>
      </c>
      <c r="U6" s="35">
        <v>1275.0559363630002</v>
      </c>
      <c r="V6" s="35">
        <v>1283.0333116429999</v>
      </c>
      <c r="W6" s="35">
        <v>1219.2788417099998</v>
      </c>
      <c r="X6" s="35">
        <v>1232.1706879849999</v>
      </c>
      <c r="Y6" s="35">
        <v>1214.9072297700002</v>
      </c>
      <c r="Z6" s="35">
        <v>1204.6794261329999</v>
      </c>
      <c r="AA6" s="35">
        <v>1116.5027327153005</v>
      </c>
      <c r="AB6" s="35">
        <v>1209.0446830265976</v>
      </c>
      <c r="AC6" s="35">
        <v>1293</v>
      </c>
      <c r="AD6" s="36">
        <v>1041</v>
      </c>
    </row>
    <row r="7" spans="1:30" ht="18" customHeight="1" x14ac:dyDescent="0.2">
      <c r="A7" s="14" t="s">
        <v>17</v>
      </c>
      <c r="B7" s="30" t="s">
        <v>7</v>
      </c>
      <c r="C7" s="32">
        <v>76.750496136999999</v>
      </c>
      <c r="D7" s="17">
        <v>42.173360000000002</v>
      </c>
      <c r="E7" s="17">
        <v>60.534680000000002</v>
      </c>
      <c r="F7" s="17">
        <v>104.13876672750001</v>
      </c>
      <c r="G7" s="17">
        <v>152.48407999999998</v>
      </c>
      <c r="H7" s="17">
        <v>203.19359</v>
      </c>
      <c r="I7" s="17">
        <v>291.58906499999995</v>
      </c>
      <c r="J7" s="17">
        <v>321.10451118599997</v>
      </c>
      <c r="K7" s="17">
        <v>383.95690174300006</v>
      </c>
      <c r="L7" s="17">
        <v>479.18117360999997</v>
      </c>
      <c r="M7" s="17">
        <v>632.10260492100008</v>
      </c>
      <c r="N7" s="17">
        <v>694.43309911186009</v>
      </c>
      <c r="O7" s="17">
        <v>703.38561829000002</v>
      </c>
      <c r="P7" s="17">
        <v>535.08842348299993</v>
      </c>
      <c r="Q7" s="17">
        <v>404.52751403100001</v>
      </c>
      <c r="R7" s="17">
        <v>442.06464228999999</v>
      </c>
      <c r="S7" s="17">
        <v>410.92272803500003</v>
      </c>
      <c r="T7" s="17">
        <v>439.76398465000005</v>
      </c>
      <c r="U7" s="17">
        <v>420.03227300599997</v>
      </c>
      <c r="V7" s="17">
        <v>453.30234836600005</v>
      </c>
      <c r="W7" s="17">
        <v>522.2510596840001</v>
      </c>
      <c r="X7" s="17">
        <v>527.41777678599999</v>
      </c>
      <c r="Y7" s="17">
        <v>552.29330022500017</v>
      </c>
      <c r="Z7" s="17">
        <v>601.47611926900015</v>
      </c>
      <c r="AA7" s="17">
        <v>601</v>
      </c>
      <c r="AB7" s="17">
        <v>596</v>
      </c>
      <c r="AC7" s="17">
        <v>654</v>
      </c>
      <c r="AD7" s="18">
        <v>679</v>
      </c>
    </row>
    <row r="8" spans="1:30" ht="18" customHeight="1" thickBot="1" x14ac:dyDescent="0.25">
      <c r="A8" s="14" t="s">
        <v>8</v>
      </c>
      <c r="B8" s="30" t="s">
        <v>7</v>
      </c>
      <c r="C8" s="33">
        <v>6.0955147939999996</v>
      </c>
      <c r="D8" s="19">
        <v>4.6804600000000001</v>
      </c>
      <c r="E8" s="19">
        <v>19.939450000000001</v>
      </c>
      <c r="F8" s="19">
        <v>26.066868910000004</v>
      </c>
      <c r="G8" s="19">
        <v>34.725660000000005</v>
      </c>
      <c r="H8" s="19">
        <v>36.190760000000004</v>
      </c>
      <c r="I8" s="19">
        <v>30.84571</v>
      </c>
      <c r="J8" s="19">
        <v>33.069576115000004</v>
      </c>
      <c r="K8" s="19">
        <v>31.956850131000003</v>
      </c>
      <c r="L8" s="19">
        <v>28.519216920999998</v>
      </c>
      <c r="M8" s="19">
        <v>23.850097992000002</v>
      </c>
      <c r="N8" s="19">
        <v>15.293784820999999</v>
      </c>
      <c r="O8" s="19">
        <v>32.956639389000003</v>
      </c>
      <c r="P8" s="19">
        <v>16.427036869999995</v>
      </c>
      <c r="Q8" s="19">
        <v>14.581754495</v>
      </c>
      <c r="R8" s="19">
        <v>24.700034311000003</v>
      </c>
      <c r="S8" s="19">
        <v>31.429004167999999</v>
      </c>
      <c r="T8" s="19">
        <v>43.207671376</v>
      </c>
      <c r="U8" s="19">
        <v>54.464756125999997</v>
      </c>
      <c r="V8" s="19">
        <v>88.608481845</v>
      </c>
      <c r="W8" s="19">
        <v>72.959330503000004</v>
      </c>
      <c r="X8" s="19">
        <v>96.178881716000006</v>
      </c>
      <c r="Y8" s="19">
        <v>112.56725607399999</v>
      </c>
      <c r="Z8" s="19">
        <v>125.29763802500001</v>
      </c>
      <c r="AA8" s="19">
        <v>93</v>
      </c>
      <c r="AB8" s="19">
        <v>84</v>
      </c>
      <c r="AC8" s="19">
        <v>98</v>
      </c>
      <c r="AD8" s="20">
        <v>91</v>
      </c>
    </row>
    <row r="9" spans="1:30" ht="18" customHeight="1" x14ac:dyDescent="0.2">
      <c r="A9" s="14" t="s">
        <v>9</v>
      </c>
      <c r="B9" s="30" t="s">
        <v>7</v>
      </c>
      <c r="C9" s="34">
        <v>821.76670999999999</v>
      </c>
      <c r="D9" s="35">
        <v>699.90458999999998</v>
      </c>
      <c r="E9" s="35">
        <v>538.33788000000004</v>
      </c>
      <c r="F9" s="35">
        <v>565.8569</v>
      </c>
      <c r="G9" s="35">
        <v>661.38969999999995</v>
      </c>
      <c r="H9" s="35">
        <v>817.31075999999996</v>
      </c>
      <c r="I9" s="35">
        <v>1158.9764700000001</v>
      </c>
      <c r="J9" s="35">
        <v>1266.6752900000001</v>
      </c>
      <c r="K9" s="35">
        <v>1240.1296399999999</v>
      </c>
      <c r="L9" s="35">
        <v>1649.32582</v>
      </c>
      <c r="M9" s="35">
        <v>1924.0571200000002</v>
      </c>
      <c r="N9" s="35">
        <v>1571.61347</v>
      </c>
      <c r="O9" s="35">
        <v>1539.8398200000001</v>
      </c>
      <c r="P9" s="35">
        <v>1542.4305149999998</v>
      </c>
      <c r="Q9" s="35">
        <v>1555.4653899999998</v>
      </c>
      <c r="R9" s="35">
        <v>2051.9057499999999</v>
      </c>
      <c r="S9" s="35">
        <v>2025.4289699999999</v>
      </c>
      <c r="T9" s="35">
        <v>2029.69011</v>
      </c>
      <c r="U9" s="35">
        <v>1415.1898600000002</v>
      </c>
      <c r="V9" s="35">
        <v>1510.9311418499999</v>
      </c>
      <c r="W9" s="35">
        <v>1416.5304099999998</v>
      </c>
      <c r="X9" s="35">
        <v>1520.27403</v>
      </c>
      <c r="Y9" s="35">
        <v>2088.54835</v>
      </c>
      <c r="Z9" s="35">
        <v>2103.4956000000002</v>
      </c>
      <c r="AA9" s="35">
        <v>1906.107924281074</v>
      </c>
      <c r="AB9" s="35">
        <v>1715.851471568239</v>
      </c>
      <c r="AC9" s="35">
        <v>1877.1173903595939</v>
      </c>
      <c r="AD9" s="36">
        <v>1086</v>
      </c>
    </row>
    <row r="10" spans="1:30" ht="18" customHeight="1" thickBot="1" x14ac:dyDescent="0.25">
      <c r="A10" s="14" t="s">
        <v>10</v>
      </c>
      <c r="B10" s="30" t="s">
        <v>7</v>
      </c>
      <c r="C10" s="33">
        <v>541.41250000000002</v>
      </c>
      <c r="D10" s="19">
        <v>424.72500000000002</v>
      </c>
      <c r="E10" s="19">
        <v>286.86250000000001</v>
      </c>
      <c r="F10" s="19">
        <v>289.26662499999998</v>
      </c>
      <c r="G10" s="19">
        <v>280.10000000000002</v>
      </c>
      <c r="H10" s="19">
        <v>335.13749999999999</v>
      </c>
      <c r="I10" s="19">
        <v>457.77499999999998</v>
      </c>
      <c r="J10" s="19">
        <v>454</v>
      </c>
      <c r="K10" s="19">
        <v>497.22500000000002</v>
      </c>
      <c r="L10" s="19">
        <v>472.27499999999998</v>
      </c>
      <c r="M10" s="19">
        <v>578.6875</v>
      </c>
      <c r="N10" s="19">
        <v>564</v>
      </c>
      <c r="O10" s="19">
        <v>511.42500000000001</v>
      </c>
      <c r="P10" s="19">
        <v>424.52499999999998</v>
      </c>
      <c r="Q10" s="19">
        <v>388.51249999999999</v>
      </c>
      <c r="R10" s="19">
        <v>443.27499999999998</v>
      </c>
      <c r="S10" s="19">
        <v>400.9375</v>
      </c>
      <c r="T10" s="19">
        <v>370.41250000000002</v>
      </c>
      <c r="U10" s="19">
        <v>281</v>
      </c>
      <c r="V10" s="19">
        <v>309.49101250000001</v>
      </c>
      <c r="W10" s="19">
        <v>413.5</v>
      </c>
      <c r="X10" s="19">
        <v>419.8125</v>
      </c>
      <c r="Y10" s="19">
        <v>482.42500000000001</v>
      </c>
      <c r="Z10" s="19">
        <v>401.57499999999999</v>
      </c>
      <c r="AA10" s="19">
        <v>471.90836093023916</v>
      </c>
      <c r="AB10" s="19">
        <v>525.46266336978215</v>
      </c>
      <c r="AC10" s="19">
        <v>517.99569493751505</v>
      </c>
      <c r="AD10" s="20">
        <v>464</v>
      </c>
    </row>
    <row r="11" spans="1:30" ht="18" customHeight="1" x14ac:dyDescent="0.2">
      <c r="A11" s="14" t="s">
        <v>11</v>
      </c>
      <c r="B11" s="30" t="s">
        <v>7</v>
      </c>
      <c r="C11" s="34">
        <v>559.70891000000006</v>
      </c>
      <c r="D11" s="35">
        <v>548.54314999999997</v>
      </c>
      <c r="E11" s="35">
        <v>530.40737999999999</v>
      </c>
      <c r="F11" s="35">
        <v>677.74109499999986</v>
      </c>
      <c r="G11" s="35">
        <v>612.51655000000005</v>
      </c>
      <c r="H11" s="35">
        <v>755.78886</v>
      </c>
      <c r="I11" s="35">
        <v>705.76341000000002</v>
      </c>
      <c r="J11" s="35">
        <v>719.71982397500005</v>
      </c>
      <c r="K11" s="35">
        <v>794.66939261599987</v>
      </c>
      <c r="L11" s="35">
        <v>835.02481939099994</v>
      </c>
      <c r="M11" s="35">
        <v>827.65754591999996</v>
      </c>
      <c r="N11" s="35">
        <v>853.83013052700005</v>
      </c>
      <c r="O11" s="35">
        <v>805.72573428400005</v>
      </c>
      <c r="P11" s="35">
        <v>699.18218440199996</v>
      </c>
      <c r="Q11" s="35">
        <v>646.08061901600001</v>
      </c>
      <c r="R11" s="35">
        <v>718.42133199700004</v>
      </c>
      <c r="S11" s="35">
        <v>885.57502883000006</v>
      </c>
      <c r="T11" s="35">
        <v>816.00245921599992</v>
      </c>
      <c r="U11" s="35">
        <v>753.2142242650001</v>
      </c>
      <c r="V11" s="35">
        <v>988.39743580300001</v>
      </c>
      <c r="W11" s="35">
        <v>607.42117876400005</v>
      </c>
      <c r="X11" s="35">
        <v>932.54836492400011</v>
      </c>
      <c r="Y11" s="35">
        <v>834.78000174900001</v>
      </c>
      <c r="Z11" s="35">
        <v>912.17350774699969</v>
      </c>
      <c r="AA11" s="35">
        <v>806</v>
      </c>
      <c r="AB11" s="35">
        <v>832</v>
      </c>
      <c r="AC11" s="35">
        <v>812</v>
      </c>
      <c r="AD11" s="36">
        <v>994</v>
      </c>
    </row>
    <row r="12" spans="1:30" ht="18" customHeight="1" x14ac:dyDescent="0.2">
      <c r="A12" s="14" t="s">
        <v>12</v>
      </c>
      <c r="B12" s="30" t="s">
        <v>7</v>
      </c>
      <c r="C12" s="32">
        <v>972.81014000000005</v>
      </c>
      <c r="D12" s="17">
        <v>1011.24848</v>
      </c>
      <c r="E12" s="17">
        <v>584.95627227979992</v>
      </c>
      <c r="F12" s="17">
        <v>1211.50046</v>
      </c>
      <c r="G12" s="17">
        <v>1193.1547700000001</v>
      </c>
      <c r="H12" s="17">
        <v>1292.70893</v>
      </c>
      <c r="I12" s="17">
        <v>1205.6834099999999</v>
      </c>
      <c r="J12" s="17">
        <v>1238.7386898080001</v>
      </c>
      <c r="K12" s="17">
        <v>1373.0303631629999</v>
      </c>
      <c r="L12" s="17">
        <v>1359.7250404710001</v>
      </c>
      <c r="M12" s="17">
        <v>1477.0523374140002</v>
      </c>
      <c r="N12" s="17">
        <v>1429.3354827350004</v>
      </c>
      <c r="O12" s="17">
        <v>1361.7542046290002</v>
      </c>
      <c r="P12" s="17">
        <v>1204.298295001</v>
      </c>
      <c r="Q12" s="17">
        <v>1059.070480864</v>
      </c>
      <c r="R12" s="17">
        <v>1202.9411284539999</v>
      </c>
      <c r="S12" s="17">
        <v>1373.6485237660004</v>
      </c>
      <c r="T12" s="17">
        <v>1609.460499086</v>
      </c>
      <c r="U12" s="17">
        <v>1669.0766381120002</v>
      </c>
      <c r="V12" s="17">
        <v>1598.4754772040003</v>
      </c>
      <c r="W12" s="17">
        <v>1885.3526094440001</v>
      </c>
      <c r="X12" s="17">
        <v>1802.3981767300002</v>
      </c>
      <c r="Y12" s="17">
        <v>1983.6330670170005</v>
      </c>
      <c r="Z12" s="17">
        <v>2040.9471341019996</v>
      </c>
      <c r="AA12" s="17">
        <v>2132.9444371238974</v>
      </c>
      <c r="AB12" s="17">
        <v>2160.7916468647472</v>
      </c>
      <c r="AC12" s="17">
        <v>2066.4079114838405</v>
      </c>
      <c r="AD12" s="18">
        <v>1961</v>
      </c>
    </row>
    <row r="13" spans="1:30" ht="18" customHeight="1" thickBot="1" x14ac:dyDescent="0.25">
      <c r="A13" s="14" t="s">
        <v>13</v>
      </c>
      <c r="B13" s="30" t="s">
        <v>7</v>
      </c>
      <c r="C13" s="33">
        <v>916.78584999999998</v>
      </c>
      <c r="D13" s="19">
        <v>951.43025999999998</v>
      </c>
      <c r="E13" s="19">
        <v>992.19815000000006</v>
      </c>
      <c r="F13" s="19">
        <v>1159.1581650000001</v>
      </c>
      <c r="G13" s="19">
        <v>1381.89698</v>
      </c>
      <c r="H13" s="19">
        <v>1447.5128300000001</v>
      </c>
      <c r="I13" s="19">
        <v>1536.4133400000001</v>
      </c>
      <c r="J13" s="19">
        <v>1705.0387714800004</v>
      </c>
      <c r="K13" s="19">
        <v>1730.0948963640001</v>
      </c>
      <c r="L13" s="19">
        <v>1737.0007321920002</v>
      </c>
      <c r="M13" s="19">
        <v>1850.9483245400002</v>
      </c>
      <c r="N13" s="19">
        <v>1891.9357052439998</v>
      </c>
      <c r="O13" s="19">
        <v>1772.026625469</v>
      </c>
      <c r="P13" s="19">
        <v>1586.9264157590001</v>
      </c>
      <c r="Q13" s="19">
        <v>1315.073114537</v>
      </c>
      <c r="R13" s="19">
        <v>1436.0795593690002</v>
      </c>
      <c r="S13" s="19">
        <v>1417.4569564219998</v>
      </c>
      <c r="T13" s="19">
        <v>1532.5778024260003</v>
      </c>
      <c r="U13" s="19">
        <v>1495.723325722</v>
      </c>
      <c r="V13" s="19">
        <v>1572.8002310579998</v>
      </c>
      <c r="W13" s="19">
        <v>1657.7443773940001</v>
      </c>
      <c r="X13" s="19">
        <v>1622.9208318940002</v>
      </c>
      <c r="Y13" s="19">
        <v>1656.1210864560001</v>
      </c>
      <c r="Z13" s="19">
        <v>1657.3256296939999</v>
      </c>
      <c r="AA13" s="19">
        <v>1653</v>
      </c>
      <c r="AB13" s="19">
        <v>1728</v>
      </c>
      <c r="AC13" s="19">
        <v>1804</v>
      </c>
      <c r="AD13" s="20">
        <v>1684</v>
      </c>
    </row>
    <row r="14" spans="1:30" ht="18" customHeight="1" x14ac:dyDescent="0.2">
      <c r="A14" s="14" t="s">
        <v>0</v>
      </c>
      <c r="B14" s="30" t="s">
        <v>7</v>
      </c>
      <c r="C14" s="34">
        <v>888.77989117445236</v>
      </c>
      <c r="D14" s="35">
        <v>733.37645061239334</v>
      </c>
      <c r="E14" s="35">
        <v>706.01976514782996</v>
      </c>
      <c r="F14" s="35">
        <v>556.87402227713085</v>
      </c>
      <c r="G14" s="35">
        <v>553.44460059231096</v>
      </c>
      <c r="H14" s="35">
        <v>694.16015479851649</v>
      </c>
      <c r="I14" s="35">
        <v>906.03340507060852</v>
      </c>
      <c r="J14" s="35">
        <v>918.673</v>
      </c>
      <c r="K14" s="35">
        <v>801.23599999999999</v>
      </c>
      <c r="L14" s="35">
        <v>797.62650545203462</v>
      </c>
      <c r="M14" s="35">
        <v>900.15819326296753</v>
      </c>
      <c r="N14" s="35">
        <v>698.57156631668863</v>
      </c>
      <c r="O14" s="35">
        <v>647.11879948414492</v>
      </c>
      <c r="P14" s="35">
        <v>572.95029775903765</v>
      </c>
      <c r="Q14" s="35">
        <v>553.47242132022336</v>
      </c>
      <c r="R14" s="35">
        <v>631.2009698744472</v>
      </c>
      <c r="S14" s="35">
        <v>551.97074783694165</v>
      </c>
      <c r="T14" s="35">
        <v>713.997257710854</v>
      </c>
      <c r="U14" s="35">
        <v>749.66182684833075</v>
      </c>
      <c r="V14" s="35">
        <v>770.24278790161225</v>
      </c>
      <c r="W14" s="35">
        <v>836.77425346101563</v>
      </c>
      <c r="X14" s="35">
        <v>730.35009506323638</v>
      </c>
      <c r="Y14" s="35">
        <v>833.14434059346559</v>
      </c>
      <c r="Z14" s="35">
        <v>794.5128847967103</v>
      </c>
      <c r="AA14" s="35">
        <v>779.41778685562804</v>
      </c>
      <c r="AB14" s="35">
        <v>747.50504474437025</v>
      </c>
      <c r="AC14" s="35">
        <v>702.11842532793821</v>
      </c>
      <c r="AD14" s="36">
        <v>532</v>
      </c>
    </row>
    <row r="15" spans="1:30" ht="18" customHeight="1" x14ac:dyDescent="0.2">
      <c r="A15" s="14" t="s">
        <v>14</v>
      </c>
      <c r="B15" s="30" t="s">
        <v>7</v>
      </c>
      <c r="C15" s="32">
        <v>104.08738000000001</v>
      </c>
      <c r="D15" s="17">
        <v>109.501</v>
      </c>
      <c r="E15" s="17">
        <v>119.28988000000001</v>
      </c>
      <c r="F15" s="17">
        <v>130.284875</v>
      </c>
      <c r="G15" s="17">
        <v>158.21189000000001</v>
      </c>
      <c r="H15" s="17">
        <v>182.68921</v>
      </c>
      <c r="I15" s="17">
        <v>184.74894</v>
      </c>
      <c r="J15" s="17">
        <v>185.97368771199999</v>
      </c>
      <c r="K15" s="17">
        <v>194.03504019299999</v>
      </c>
      <c r="L15" s="17">
        <v>191.41806807999998</v>
      </c>
      <c r="M15" s="17">
        <v>196.18237431500003</v>
      </c>
      <c r="N15" s="17">
        <v>175.67560893200005</v>
      </c>
      <c r="O15" s="17">
        <v>182.00872822900001</v>
      </c>
      <c r="P15" s="17">
        <v>161.82109132799999</v>
      </c>
      <c r="Q15" s="17">
        <v>153.275910213</v>
      </c>
      <c r="R15" s="17">
        <v>164.35151485299997</v>
      </c>
      <c r="S15" s="17">
        <v>167.29276186399997</v>
      </c>
      <c r="T15" s="17">
        <v>194.13338875500003</v>
      </c>
      <c r="U15" s="17">
        <v>210.39694110399998</v>
      </c>
      <c r="V15" s="17">
        <v>204.58883986499998</v>
      </c>
      <c r="W15" s="17">
        <v>211.98906835199998</v>
      </c>
      <c r="X15" s="17">
        <v>216.921150802</v>
      </c>
      <c r="Y15" s="17">
        <v>217.92097805499995</v>
      </c>
      <c r="Z15" s="17">
        <v>243.22414873999998</v>
      </c>
      <c r="AA15" s="17">
        <v>228.4201555111064</v>
      </c>
      <c r="AB15" s="17">
        <v>224.34760303319447</v>
      </c>
      <c r="AC15" s="17">
        <v>232.18666059608694</v>
      </c>
      <c r="AD15" s="18">
        <v>224</v>
      </c>
    </row>
    <row r="16" spans="1:30" ht="18" customHeight="1" x14ac:dyDescent="0.2">
      <c r="A16" s="14" t="s">
        <v>15</v>
      </c>
      <c r="B16" s="30" t="s">
        <v>7</v>
      </c>
      <c r="C16" s="32">
        <v>13.836370000000001</v>
      </c>
      <c r="D16" s="17">
        <v>17.389240000000001</v>
      </c>
      <c r="E16" s="17">
        <v>20.959029999999998</v>
      </c>
      <c r="F16" s="17">
        <v>26.863305000000004</v>
      </c>
      <c r="G16" s="17">
        <v>28.94454</v>
      </c>
      <c r="H16" s="17">
        <v>26.073630000000001</v>
      </c>
      <c r="I16" s="17">
        <v>27.962315</v>
      </c>
      <c r="J16" s="17">
        <v>26.414810000000003</v>
      </c>
      <c r="K16" s="17">
        <v>31.568169999999999</v>
      </c>
      <c r="L16" s="17">
        <v>28.845189999999999</v>
      </c>
      <c r="M16" s="17">
        <v>21.980419999999999</v>
      </c>
      <c r="N16" s="17">
        <v>21.74624</v>
      </c>
      <c r="O16" s="17">
        <v>20.415839999999999</v>
      </c>
      <c r="P16" s="17">
        <v>13.134709999999998</v>
      </c>
      <c r="Q16" s="17">
        <v>14.682040000000001</v>
      </c>
      <c r="R16" s="17">
        <v>10.352349999999999</v>
      </c>
      <c r="S16" s="17">
        <v>10.776489999999999</v>
      </c>
      <c r="T16" s="17">
        <v>11.99333</v>
      </c>
      <c r="U16" s="17">
        <v>15.184139999999999</v>
      </c>
      <c r="V16" s="17">
        <v>13.358969999999999</v>
      </c>
      <c r="W16" s="17">
        <v>12.593999999999999</v>
      </c>
      <c r="X16" s="17">
        <v>13.5562</v>
      </c>
      <c r="Y16" s="17">
        <v>12.88409</v>
      </c>
      <c r="Z16" s="17">
        <v>11.367850000000001</v>
      </c>
      <c r="AA16" s="17">
        <v>12.969308499021716</v>
      </c>
      <c r="AB16" s="17">
        <v>12.868512903662371</v>
      </c>
      <c r="AC16" s="17">
        <v>12.59333456807793</v>
      </c>
      <c r="AD16" s="18">
        <v>13</v>
      </c>
    </row>
    <row r="17" spans="1:30" ht="18" customHeight="1" x14ac:dyDescent="0.2">
      <c r="A17" s="14" t="s">
        <v>1</v>
      </c>
      <c r="B17" s="30" t="s">
        <v>7</v>
      </c>
      <c r="C17" s="32">
        <v>137.62499</v>
      </c>
      <c r="D17" s="17">
        <v>106.06605999999999</v>
      </c>
      <c r="E17" s="17">
        <v>153.63660999999999</v>
      </c>
      <c r="F17" s="17">
        <v>152.36127500000003</v>
      </c>
      <c r="G17" s="17">
        <v>189.04297</v>
      </c>
      <c r="H17" s="17">
        <v>225.06473</v>
      </c>
      <c r="I17" s="17">
        <v>229.87270999999998</v>
      </c>
      <c r="J17" s="17">
        <v>222.71708999999998</v>
      </c>
      <c r="K17" s="17">
        <v>219.41502</v>
      </c>
      <c r="L17" s="17">
        <v>216.81009</v>
      </c>
      <c r="M17" s="17">
        <v>235.47895</v>
      </c>
      <c r="N17" s="17">
        <v>221.05082000000002</v>
      </c>
      <c r="O17" s="17">
        <v>239.76266000000001</v>
      </c>
      <c r="P17" s="17">
        <v>216.10801999999998</v>
      </c>
      <c r="Q17" s="17">
        <v>225.57614000000001</v>
      </c>
      <c r="R17" s="17">
        <v>291.49970000000002</v>
      </c>
      <c r="S17" s="17">
        <v>326.83242999999999</v>
      </c>
      <c r="T17" s="17">
        <v>382.16442000000001</v>
      </c>
      <c r="U17" s="17">
        <v>413.01325000000003</v>
      </c>
      <c r="V17" s="17">
        <v>423.74321999999995</v>
      </c>
      <c r="W17" s="17">
        <v>406.03334000000001</v>
      </c>
      <c r="X17" s="17">
        <v>386.63373999999999</v>
      </c>
      <c r="Y17" s="17">
        <v>409.78611000000001</v>
      </c>
      <c r="Z17" s="17">
        <v>421.83623999999998</v>
      </c>
      <c r="AA17" s="17">
        <v>386.89620161545412</v>
      </c>
      <c r="AB17" s="17">
        <v>364.4599672936676</v>
      </c>
      <c r="AC17" s="17">
        <v>363.3552124188501</v>
      </c>
      <c r="AD17" s="18">
        <v>343</v>
      </c>
    </row>
    <row r="18" spans="1:30" ht="18" customHeight="1" thickBot="1" x14ac:dyDescent="0.25">
      <c r="A18" s="21" t="s">
        <v>2</v>
      </c>
      <c r="B18" s="31" t="s">
        <v>7</v>
      </c>
      <c r="C18" s="33">
        <v>6.9312399999999998</v>
      </c>
      <c r="D18" s="19">
        <v>8.6563300000000005</v>
      </c>
      <c r="E18" s="19">
        <v>14.919930000000001</v>
      </c>
      <c r="F18" s="19">
        <v>16.838099999999997</v>
      </c>
      <c r="G18" s="19">
        <v>20.903740000000003</v>
      </c>
      <c r="H18" s="19">
        <v>22.10754</v>
      </c>
      <c r="I18" s="19">
        <v>24.050986660000003</v>
      </c>
      <c r="J18" s="19">
        <v>16.031200000000002</v>
      </c>
      <c r="K18" s="19">
        <v>15.1793</v>
      </c>
      <c r="L18" s="19">
        <v>16.04486</v>
      </c>
      <c r="M18" s="19">
        <v>16.727240000000002</v>
      </c>
      <c r="N18" s="19">
        <v>16.24164</v>
      </c>
      <c r="O18" s="19">
        <v>14.168479999999999</v>
      </c>
      <c r="P18" s="19">
        <v>12.964319999999999</v>
      </c>
      <c r="Q18" s="19">
        <v>17.23631</v>
      </c>
      <c r="R18" s="19">
        <v>24.137060000000002</v>
      </c>
      <c r="S18" s="19">
        <v>29.179830000000003</v>
      </c>
      <c r="T18" s="19">
        <v>36.176480000000005</v>
      </c>
      <c r="U18" s="19">
        <v>45.889669999999995</v>
      </c>
      <c r="V18" s="19">
        <v>46.224150000000002</v>
      </c>
      <c r="W18" s="19">
        <v>43.883800000000001</v>
      </c>
      <c r="X18" s="19">
        <v>40.45778</v>
      </c>
      <c r="Y18" s="19">
        <v>42.980989999999998</v>
      </c>
      <c r="Z18" s="19">
        <v>41.069420000000001</v>
      </c>
      <c r="AA18" s="19">
        <v>40.31225271402014</v>
      </c>
      <c r="AB18" s="19">
        <v>34.487253782652992</v>
      </c>
      <c r="AC18" s="19">
        <v>41.183549242620636</v>
      </c>
      <c r="AD18" s="20">
        <v>41</v>
      </c>
    </row>
    <row r="19" spans="1:30" ht="15.95" customHeight="1" thickBot="1" x14ac:dyDescent="0.25">
      <c r="A19" s="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ht="18" customHeight="1" x14ac:dyDescent="0.2">
      <c r="A20" s="12" t="s">
        <v>26</v>
      </c>
      <c r="B20" s="13" t="str">
        <f>B8</f>
        <v>millones de litros</v>
      </c>
      <c r="C20" s="16">
        <f>SUM(C6:C8)</f>
        <v>1094.2028472490003</v>
      </c>
      <c r="D20" s="17">
        <f t="shared" ref="D20:M20" si="0">SUM(D6:D8)</f>
        <v>1049.148512413793</v>
      </c>
      <c r="E20" s="17">
        <f t="shared" si="0"/>
        <v>1127.5803920689655</v>
      </c>
      <c r="F20" s="17">
        <f t="shared" si="0"/>
        <v>1331.9061383850003</v>
      </c>
      <c r="G20" s="17">
        <f t="shared" si="0"/>
        <v>1406.4685789655175</v>
      </c>
      <c r="H20" s="17">
        <f t="shared" si="0"/>
        <v>1405.3129100000001</v>
      </c>
      <c r="I20" s="17">
        <f t="shared" si="0"/>
        <v>1447.3811150000001</v>
      </c>
      <c r="J20" s="17">
        <f t="shared" si="0"/>
        <v>1476.1880356080001</v>
      </c>
      <c r="K20" s="17">
        <f t="shared" si="0"/>
        <v>1533.7938755020004</v>
      </c>
      <c r="L20" s="17">
        <f t="shared" si="0"/>
        <v>1581.866840095</v>
      </c>
      <c r="M20" s="17">
        <f t="shared" si="0"/>
        <v>1622.1428893000002</v>
      </c>
      <c r="N20" s="17">
        <f>SUM(N6:N8)</f>
        <v>1658.3220146268602</v>
      </c>
      <c r="O20" s="17">
        <f>SUM(O6:O12)</f>
        <v>5904.7422925150004</v>
      </c>
      <c r="P20" s="17">
        <f t="shared" ref="P20:Z20" si="1">SUM(P6:P8)</f>
        <v>1476.6920641849999</v>
      </c>
      <c r="Q20" s="17">
        <f t="shared" si="1"/>
        <v>1426.7806611179999</v>
      </c>
      <c r="R20" s="17">
        <f t="shared" si="1"/>
        <v>1547.787384922</v>
      </c>
      <c r="S20" s="17">
        <f t="shared" si="1"/>
        <v>1616.8077118910001</v>
      </c>
      <c r="T20" s="17">
        <f t="shared" si="1"/>
        <v>1737.4104474920002</v>
      </c>
      <c r="U20" s="17">
        <f t="shared" si="1"/>
        <v>1749.5529654950001</v>
      </c>
      <c r="V20" s="17">
        <f t="shared" si="1"/>
        <v>1824.944141854</v>
      </c>
      <c r="W20" s="17">
        <f t="shared" si="1"/>
        <v>1814.4892318969999</v>
      </c>
      <c r="X20" s="17">
        <f t="shared" si="1"/>
        <v>1855.7673464869999</v>
      </c>
      <c r="Y20" s="17">
        <f t="shared" si="1"/>
        <v>1879.7677860690003</v>
      </c>
      <c r="Z20" s="17">
        <f t="shared" si="1"/>
        <v>1931.4531834269999</v>
      </c>
      <c r="AA20" s="17">
        <f>SUM(AA6:AA12)</f>
        <v>7127.4634550505107</v>
      </c>
      <c r="AB20" s="17">
        <f>SUM(AB6:AB8)</f>
        <v>1889.0446830265976</v>
      </c>
      <c r="AC20" s="17">
        <f>SUM(AC6:AC8)</f>
        <v>2045</v>
      </c>
      <c r="AD20" s="17">
        <f>SUM(AD6:AD8)</f>
        <v>1811</v>
      </c>
    </row>
    <row r="21" spans="1:30" ht="18" customHeight="1" thickBot="1" x14ac:dyDescent="0.25">
      <c r="A21" s="21" t="s">
        <v>27</v>
      </c>
      <c r="B21" s="22" t="str">
        <f>B20</f>
        <v>millones de litros</v>
      </c>
      <c r="C21" s="16">
        <f t="shared" ref="C21:AC21" si="2">SUM(C5:C8)</f>
        <v>1586.5941285110503</v>
      </c>
      <c r="D21" s="17">
        <f t="shared" si="2"/>
        <v>1521.265343</v>
      </c>
      <c r="E21" s="17">
        <f t="shared" si="2"/>
        <v>1634.9915685000001</v>
      </c>
      <c r="F21" s="17">
        <f t="shared" si="2"/>
        <v>1931.2639006582503</v>
      </c>
      <c r="G21" s="17">
        <f t="shared" si="2"/>
        <v>2039.3794395000002</v>
      </c>
      <c r="H21" s="17">
        <f t="shared" si="2"/>
        <v>2037.7037195</v>
      </c>
      <c r="I21" s="17">
        <f t="shared" si="2"/>
        <v>2069.7549944499997</v>
      </c>
      <c r="J21" s="17">
        <f t="shared" si="2"/>
        <v>2110.9488909194401</v>
      </c>
      <c r="K21" s="17">
        <f t="shared" si="2"/>
        <v>2193.3252419678602</v>
      </c>
      <c r="L21" s="17">
        <f t="shared" si="2"/>
        <v>2241.9079432230001</v>
      </c>
      <c r="M21" s="17">
        <f t="shared" si="2"/>
        <v>2299.9070915130001</v>
      </c>
      <c r="N21" s="17">
        <f>SUM(N5:N8)</f>
        <v>2349.718493708348</v>
      </c>
      <c r="O21" s="17">
        <f t="shared" si="2"/>
        <v>2380.4041997069999</v>
      </c>
      <c r="P21" s="17">
        <f t="shared" si="2"/>
        <v>2094.2712657869997</v>
      </c>
      <c r="Q21" s="17">
        <f t="shared" si="2"/>
        <v>2022.8694942899999</v>
      </c>
      <c r="R21" s="17">
        <f t="shared" si="2"/>
        <v>2194.4381185869997</v>
      </c>
      <c r="S21" s="17">
        <f t="shared" si="2"/>
        <v>2304.1880293879999</v>
      </c>
      <c r="T21" s="17">
        <f t="shared" si="2"/>
        <v>2464.8937821469999</v>
      </c>
      <c r="U21" s="17">
        <f t="shared" si="2"/>
        <v>2478.6958321309999</v>
      </c>
      <c r="V21" s="17">
        <f t="shared" si="2"/>
        <v>2571.7550502889994</v>
      </c>
      <c r="W21" s="17">
        <f t="shared" si="2"/>
        <v>2562.7751367379997</v>
      </c>
      <c r="X21" s="17">
        <f t="shared" si="2"/>
        <v>2621.6451164769996</v>
      </c>
      <c r="Y21" s="17">
        <f t="shared" si="2"/>
        <v>2644.03653506</v>
      </c>
      <c r="Z21" s="17">
        <f t="shared" si="2"/>
        <v>2711.1395186490004</v>
      </c>
      <c r="AA21" s="17">
        <f t="shared" si="2"/>
        <v>2552.5027327153002</v>
      </c>
      <c r="AB21" s="17">
        <f t="shared" si="2"/>
        <v>2663.0446830265973</v>
      </c>
      <c r="AC21" s="17">
        <f t="shared" si="2"/>
        <v>2883</v>
      </c>
      <c r="AD21" s="17">
        <f t="shared" ref="AD21" si="3">SUM(AD5:AD8)</f>
        <v>2553</v>
      </c>
    </row>
    <row r="22" spans="1:30" ht="15.95" customHeight="1" thickBot="1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4"/>
      <c r="O22" s="25"/>
      <c r="P22" s="25"/>
      <c r="Q22" s="25"/>
      <c r="R22" s="25"/>
      <c r="S22" s="25"/>
      <c r="T22" s="25"/>
      <c r="U22" s="25"/>
      <c r="V22" s="25"/>
      <c r="W22" s="26"/>
      <c r="X22" s="26"/>
      <c r="Y22" s="26"/>
      <c r="Z22" s="24"/>
      <c r="AA22" s="25"/>
      <c r="AB22" s="25"/>
      <c r="AC22" s="25"/>
      <c r="AD22" s="25"/>
    </row>
    <row r="23" spans="1:30" ht="18" customHeight="1" x14ac:dyDescent="0.2">
      <c r="A23" s="12" t="s">
        <v>3</v>
      </c>
      <c r="B23" s="13" t="s">
        <v>7</v>
      </c>
      <c r="C23" s="16">
        <f>SUM(C9:C10)</f>
        <v>1363.17921</v>
      </c>
      <c r="D23" s="17">
        <f t="shared" ref="D23:AD23" si="4">SUM(D9:D10)</f>
        <v>1124.62959</v>
      </c>
      <c r="E23" s="17">
        <f t="shared" si="4"/>
        <v>825.20038</v>
      </c>
      <c r="F23" s="17">
        <f t="shared" si="4"/>
        <v>855.12352499999997</v>
      </c>
      <c r="G23" s="17">
        <f t="shared" si="4"/>
        <v>941.48969999999997</v>
      </c>
      <c r="H23" s="17">
        <f t="shared" si="4"/>
        <v>1152.4482599999999</v>
      </c>
      <c r="I23" s="17">
        <f t="shared" si="4"/>
        <v>1616.7514700000002</v>
      </c>
      <c r="J23" s="17">
        <f t="shared" si="4"/>
        <v>1720.6752900000001</v>
      </c>
      <c r="K23" s="17">
        <f t="shared" si="4"/>
        <v>1737.35464</v>
      </c>
      <c r="L23" s="17">
        <f t="shared" si="4"/>
        <v>2121.6008200000001</v>
      </c>
      <c r="M23" s="17">
        <f t="shared" si="4"/>
        <v>2502.7446200000004</v>
      </c>
      <c r="N23" s="17">
        <f t="shared" si="4"/>
        <v>2135.6134700000002</v>
      </c>
      <c r="O23" s="17">
        <f t="shared" si="4"/>
        <v>2051.2648200000003</v>
      </c>
      <c r="P23" s="17">
        <f t="shared" si="4"/>
        <v>1966.9555149999997</v>
      </c>
      <c r="Q23" s="17">
        <f t="shared" si="4"/>
        <v>1943.9778899999999</v>
      </c>
      <c r="R23" s="17">
        <f t="shared" si="4"/>
        <v>2495.18075</v>
      </c>
      <c r="S23" s="17">
        <f t="shared" si="4"/>
        <v>2426.3664699999999</v>
      </c>
      <c r="T23" s="17">
        <f t="shared" si="4"/>
        <v>2400.1026099999999</v>
      </c>
      <c r="U23" s="17">
        <f t="shared" si="4"/>
        <v>1696.1898600000002</v>
      </c>
      <c r="V23" s="17">
        <f t="shared" si="4"/>
        <v>1820.4221543499998</v>
      </c>
      <c r="W23" s="17">
        <f t="shared" si="4"/>
        <v>1830.0304099999998</v>
      </c>
      <c r="X23" s="17">
        <f t="shared" si="4"/>
        <v>1940.08653</v>
      </c>
      <c r="Y23" s="17">
        <f t="shared" si="4"/>
        <v>2570.9733500000002</v>
      </c>
      <c r="Z23" s="17">
        <f t="shared" si="4"/>
        <v>2505.0706</v>
      </c>
      <c r="AA23" s="17">
        <f t="shared" si="4"/>
        <v>2378.0162852113131</v>
      </c>
      <c r="AB23" s="17">
        <f t="shared" si="4"/>
        <v>2241.3141349380212</v>
      </c>
      <c r="AC23" s="17">
        <f t="shared" si="4"/>
        <v>2395.1130852971091</v>
      </c>
      <c r="AD23" s="17">
        <f t="shared" si="4"/>
        <v>1550</v>
      </c>
    </row>
    <row r="24" spans="1:30" ht="18" customHeight="1" x14ac:dyDescent="0.2">
      <c r="A24" s="14" t="s">
        <v>4</v>
      </c>
      <c r="B24" s="15" t="s">
        <v>7</v>
      </c>
      <c r="C24" s="16">
        <f>SUM(C11:C13)</f>
        <v>2449.3049000000001</v>
      </c>
      <c r="D24" s="17">
        <f t="shared" ref="D24:AD24" si="5">SUM(D11:D13)</f>
        <v>2511.2218899999998</v>
      </c>
      <c r="E24" s="17">
        <f t="shared" si="5"/>
        <v>2107.5618022797998</v>
      </c>
      <c r="F24" s="17">
        <f t="shared" si="5"/>
        <v>3048.3997199999999</v>
      </c>
      <c r="G24" s="17">
        <f t="shared" si="5"/>
        <v>3187.5682999999999</v>
      </c>
      <c r="H24" s="17">
        <f t="shared" si="5"/>
        <v>3496.01062</v>
      </c>
      <c r="I24" s="17">
        <f t="shared" si="5"/>
        <v>3447.8601600000002</v>
      </c>
      <c r="J24" s="17">
        <f t="shared" si="5"/>
        <v>3663.4972852630008</v>
      </c>
      <c r="K24" s="17">
        <f t="shared" si="5"/>
        <v>3897.7946521430003</v>
      </c>
      <c r="L24" s="17">
        <f t="shared" si="5"/>
        <v>3931.7505920540002</v>
      </c>
      <c r="M24" s="17">
        <f t="shared" si="5"/>
        <v>4155.6582078740003</v>
      </c>
      <c r="N24" s="17">
        <f t="shared" si="5"/>
        <v>4175.1013185060001</v>
      </c>
      <c r="O24" s="17">
        <f t="shared" si="5"/>
        <v>3939.5065643820003</v>
      </c>
      <c r="P24" s="17">
        <f t="shared" si="5"/>
        <v>3490.4068951620002</v>
      </c>
      <c r="Q24" s="17">
        <f t="shared" si="5"/>
        <v>3020.224214417</v>
      </c>
      <c r="R24" s="17">
        <f t="shared" si="5"/>
        <v>3357.4420198200005</v>
      </c>
      <c r="S24" s="17">
        <f t="shared" si="5"/>
        <v>3676.6805090180005</v>
      </c>
      <c r="T24" s="17">
        <f t="shared" si="5"/>
        <v>3958.0407607280004</v>
      </c>
      <c r="U24" s="17">
        <f t="shared" si="5"/>
        <v>3918.0141880990004</v>
      </c>
      <c r="V24" s="17">
        <f t="shared" si="5"/>
        <v>4159.6731440650001</v>
      </c>
      <c r="W24" s="17">
        <f t="shared" si="5"/>
        <v>4150.5181656020004</v>
      </c>
      <c r="X24" s="17">
        <f t="shared" si="5"/>
        <v>4357.8673735480006</v>
      </c>
      <c r="Y24" s="17">
        <f t="shared" si="5"/>
        <v>4474.5341552220007</v>
      </c>
      <c r="Z24" s="17">
        <f t="shared" si="5"/>
        <v>4610.4462715429991</v>
      </c>
      <c r="AA24" s="17">
        <f t="shared" si="5"/>
        <v>4591.9444371238969</v>
      </c>
      <c r="AB24" s="17">
        <f t="shared" si="5"/>
        <v>4720.7916468647472</v>
      </c>
      <c r="AC24" s="17">
        <f t="shared" si="5"/>
        <v>4682.4079114838405</v>
      </c>
      <c r="AD24" s="17">
        <f t="shared" si="5"/>
        <v>4639</v>
      </c>
    </row>
    <row r="25" spans="1:30" ht="18" customHeight="1" x14ac:dyDescent="0.2">
      <c r="A25" s="14" t="s">
        <v>5</v>
      </c>
      <c r="B25" s="15" t="s">
        <v>7</v>
      </c>
      <c r="C25" s="16">
        <f>SUM(C14:C18)</f>
        <v>1151.2598711744522</v>
      </c>
      <c r="D25" s="17">
        <f t="shared" ref="D25:AD25" si="6">SUM(D14:D18)</f>
        <v>974.98908061239331</v>
      </c>
      <c r="E25" s="17">
        <f t="shared" si="6"/>
        <v>1014.82521514783</v>
      </c>
      <c r="F25" s="17">
        <f t="shared" si="6"/>
        <v>883.22157727713079</v>
      </c>
      <c r="G25" s="17">
        <f t="shared" si="6"/>
        <v>950.5477405923109</v>
      </c>
      <c r="H25" s="17">
        <f t="shared" si="6"/>
        <v>1150.0952647985164</v>
      </c>
      <c r="I25" s="17">
        <f t="shared" si="6"/>
        <v>1372.6683567306086</v>
      </c>
      <c r="J25" s="17">
        <f t="shared" si="6"/>
        <v>1369.8097877119999</v>
      </c>
      <c r="K25" s="17">
        <f t="shared" si="6"/>
        <v>1261.4335301929998</v>
      </c>
      <c r="L25" s="17">
        <f t="shared" si="6"/>
        <v>1250.7447135320347</v>
      </c>
      <c r="M25" s="17">
        <f t="shared" si="6"/>
        <v>1370.5271775779674</v>
      </c>
      <c r="N25" s="17">
        <f t="shared" si="6"/>
        <v>1133.2858752486886</v>
      </c>
      <c r="O25" s="17">
        <f t="shared" si="6"/>
        <v>1103.4745077131449</v>
      </c>
      <c r="P25" s="17">
        <f t="shared" si="6"/>
        <v>976.97843908703771</v>
      </c>
      <c r="Q25" s="17">
        <f t="shared" si="6"/>
        <v>964.24282153322338</v>
      </c>
      <c r="R25" s="17">
        <f t="shared" si="6"/>
        <v>1121.5415947274471</v>
      </c>
      <c r="S25" s="17">
        <f t="shared" si="6"/>
        <v>1086.0522597009417</v>
      </c>
      <c r="T25" s="17">
        <f t="shared" si="6"/>
        <v>1338.4648764658541</v>
      </c>
      <c r="U25" s="17">
        <f t="shared" si="6"/>
        <v>1434.1458279523308</v>
      </c>
      <c r="V25" s="17">
        <f t="shared" si="6"/>
        <v>1458.1579677666123</v>
      </c>
      <c r="W25" s="17">
        <f t="shared" si="6"/>
        <v>1511.2744618130157</v>
      </c>
      <c r="X25" s="17">
        <f t="shared" si="6"/>
        <v>1387.9189658652363</v>
      </c>
      <c r="Y25" s="17">
        <f t="shared" si="6"/>
        <v>1516.7165086484656</v>
      </c>
      <c r="Z25" s="17">
        <f t="shared" si="6"/>
        <v>1512.0105435367102</v>
      </c>
      <c r="AA25" s="17">
        <f t="shared" si="6"/>
        <v>1448.0157051952303</v>
      </c>
      <c r="AB25" s="17">
        <f t="shared" si="6"/>
        <v>1383.6683817575476</v>
      </c>
      <c r="AC25" s="17">
        <f t="shared" si="6"/>
        <v>1351.4371821535738</v>
      </c>
      <c r="AD25" s="17">
        <f t="shared" si="6"/>
        <v>1153</v>
      </c>
    </row>
    <row r="26" spans="1:30" ht="18" customHeight="1" thickBot="1" x14ac:dyDescent="0.25">
      <c r="A26" s="21" t="s">
        <v>6</v>
      </c>
      <c r="B26" s="22" t="s">
        <v>7</v>
      </c>
      <c r="C26" s="16">
        <f>SUM(C23:C25)</f>
        <v>4963.7439811744525</v>
      </c>
      <c r="D26" s="17">
        <f t="shared" ref="D26:AD26" si="7">SUM(D23:D25)</f>
        <v>4610.8405606123933</v>
      </c>
      <c r="E26" s="17">
        <f t="shared" si="7"/>
        <v>3947.5873974276301</v>
      </c>
      <c r="F26" s="17">
        <f t="shared" si="7"/>
        <v>4786.7448222771309</v>
      </c>
      <c r="G26" s="17">
        <f t="shared" si="7"/>
        <v>5079.6057405923111</v>
      </c>
      <c r="H26" s="17">
        <f t="shared" si="7"/>
        <v>5798.5541447985161</v>
      </c>
      <c r="I26" s="17">
        <f t="shared" si="7"/>
        <v>6437.2799867306094</v>
      </c>
      <c r="J26" s="17">
        <f t="shared" si="7"/>
        <v>6753.9823629750008</v>
      </c>
      <c r="K26" s="17">
        <f t="shared" si="7"/>
        <v>6896.5828223359995</v>
      </c>
      <c r="L26" s="17">
        <f t="shared" si="7"/>
        <v>7304.0961255860348</v>
      </c>
      <c r="M26" s="17">
        <f t="shared" si="7"/>
        <v>8028.9300054519681</v>
      </c>
      <c r="N26" s="17">
        <f t="shared" si="7"/>
        <v>7444.0006637546885</v>
      </c>
      <c r="O26" s="17">
        <f t="shared" si="7"/>
        <v>7094.2458920951449</v>
      </c>
      <c r="P26" s="17">
        <f t="shared" si="7"/>
        <v>6434.340849249038</v>
      </c>
      <c r="Q26" s="17">
        <f t="shared" si="7"/>
        <v>5928.4449259502235</v>
      </c>
      <c r="R26" s="17">
        <f t="shared" si="7"/>
        <v>6974.1643645474469</v>
      </c>
      <c r="S26" s="17">
        <f t="shared" si="7"/>
        <v>7189.0992387189417</v>
      </c>
      <c r="T26" s="17">
        <f t="shared" si="7"/>
        <v>7696.6082471938544</v>
      </c>
      <c r="U26" s="17">
        <f t="shared" si="7"/>
        <v>7048.3498760513321</v>
      </c>
      <c r="V26" s="17">
        <f t="shared" si="7"/>
        <v>7438.2532661816122</v>
      </c>
      <c r="W26" s="17">
        <f t="shared" si="7"/>
        <v>7491.8230374150162</v>
      </c>
      <c r="X26" s="17">
        <f t="shared" si="7"/>
        <v>7685.8728694132369</v>
      </c>
      <c r="Y26" s="17">
        <f t="shared" si="7"/>
        <v>8562.2240138704656</v>
      </c>
      <c r="Z26" s="17">
        <f t="shared" si="7"/>
        <v>8627.5274150797086</v>
      </c>
      <c r="AA26" s="17">
        <f t="shared" si="7"/>
        <v>8417.9764275304406</v>
      </c>
      <c r="AB26" s="17">
        <f t="shared" si="7"/>
        <v>8345.7741635603161</v>
      </c>
      <c r="AC26" s="17">
        <f t="shared" si="7"/>
        <v>8428.9581789345229</v>
      </c>
      <c r="AD26" s="17">
        <f t="shared" si="7"/>
        <v>7342</v>
      </c>
    </row>
    <row r="27" spans="1:30" ht="15.95" customHeight="1" x14ac:dyDescent="0.2">
      <c r="AD27" s="8"/>
    </row>
    <row r="28" spans="1:30" s="27" customFormat="1" ht="15.95" customHeight="1" x14ac:dyDescent="0.2">
      <c r="C28" s="28" t="s">
        <v>18</v>
      </c>
      <c r="AD28" s="43"/>
    </row>
    <row r="29" spans="1:30" s="27" customFormat="1" ht="15.95" customHeight="1" x14ac:dyDescent="0.2">
      <c r="C29" s="28" t="s">
        <v>24</v>
      </c>
    </row>
    <row r="30" spans="1:30" s="27" customFormat="1" ht="15.95" customHeight="1" x14ac:dyDescent="0.2">
      <c r="C30" s="28" t="s">
        <v>28</v>
      </c>
    </row>
    <row r="31" spans="1:30" s="27" customFormat="1" ht="15.95" customHeight="1" x14ac:dyDescent="0.2">
      <c r="C31" s="29" t="s">
        <v>19</v>
      </c>
    </row>
    <row r="32" spans="1:30" ht="15.95" customHeight="1" x14ac:dyDescent="0.2"/>
  </sheetData>
  <conditionalFormatting sqref="C28 C31">
    <cfRule type="cellIs" dxfId="5" priority="6" stopIfTrue="1" operator="lessThan">
      <formula>0</formula>
    </cfRule>
  </conditionalFormatting>
  <conditionalFormatting sqref="C28 C31">
    <cfRule type="cellIs" dxfId="4" priority="5" stopIfTrue="1" operator="lessThan">
      <formula>0</formula>
    </cfRule>
  </conditionalFormatting>
  <conditionalFormatting sqref="C29">
    <cfRule type="cellIs" dxfId="3" priority="4" stopIfTrue="1" operator="lessThan">
      <formula>0</formula>
    </cfRule>
  </conditionalFormatting>
  <conditionalFormatting sqref="C29">
    <cfRule type="cellIs" dxfId="2" priority="3" stopIfTrue="1" operator="lessThan">
      <formula>0</formula>
    </cfRule>
  </conditionalFormatting>
  <conditionalFormatting sqref="C30">
    <cfRule type="cellIs" dxfId="1" priority="2" stopIfTrue="1" operator="lessThan">
      <formula>0</formula>
    </cfRule>
  </conditionalFormatting>
  <conditionalFormatting sqref="C30">
    <cfRule type="cellIs" dxfId="0" priority="1" stopIfTrue="1" operator="lessThan">
      <formula>0</formula>
    </cfRule>
  </conditionalFormatting>
  <hyperlinks>
    <hyperlink ref="C31" r:id="rId1"/>
  </hyperlinks>
  <pageMargins left="0.75" right="0.75" top="1" bottom="1" header="0" footer="0"/>
  <pageSetup paperSize="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PI007</vt:lpstr>
    </vt:vector>
  </TitlesOfParts>
  <Company>MAGyP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Joaquin Perez Martin</cp:lastModifiedBy>
  <dcterms:created xsi:type="dcterms:W3CDTF">2016-03-15T21:08:51Z</dcterms:created>
  <dcterms:modified xsi:type="dcterms:W3CDTF">2017-03-01T16:15:19Z</dcterms:modified>
</cp:coreProperties>
</file>