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30" windowWidth="15600" windowHeight="3375"/>
  </bookViews>
  <sheets>
    <sheet name="PI003" sheetId="1" r:id="rId1"/>
  </sheets>
  <externalReferences>
    <externalReference r:id="rId2"/>
    <externalReference r:id="rId3"/>
  </externalReferences>
  <definedNames>
    <definedName name="Base_Coef">#REF!</definedName>
    <definedName name="_xlnm.Database">#REF!</definedName>
    <definedName name="Coeficientes">#REF!</definedName>
    <definedName name="Consumo_1998">#REF!</definedName>
    <definedName name="Consumo_Equivalente_1998">#REF!</definedName>
    <definedName name="Datos_base_coeficientes">#REF!</definedName>
    <definedName name="Datos_base_exi_final">#REF!</definedName>
    <definedName name="Datos_base_exi_inicial">#REF!</definedName>
    <definedName name="Datos_base_produccion">#REF!</definedName>
    <definedName name="Destinos_1989">'[1]1995'!#REF!</definedName>
    <definedName name="Destinos_1990">'[1]1995'!#REF!</definedName>
    <definedName name="Destinos_1991">'[1]1995'!#REF!</definedName>
    <definedName name="Destinos_1992">'[1]1995'!#REF!</definedName>
    <definedName name="Destinos_1993">'[1]1995'!#REF!</definedName>
    <definedName name="Destinos_1994">'[1]1995'!#REF!</definedName>
    <definedName name="Destinos_1996">'[1]1995'!#REF!</definedName>
    <definedName name="Destinos_1997">'[1]1995'!#REF!</definedName>
    <definedName name="Destinos_1998">'[1]1995'!#REF!</definedName>
    <definedName name="Elaboración_1989">'[2]1997'!#REF!</definedName>
    <definedName name="Elaboración_1990">'[2]1997'!#REF!</definedName>
    <definedName name="Elaboración_1991">'[2]1997'!#REF!</definedName>
    <definedName name="Elaboración_1992">'[2]1997'!#REF!</definedName>
    <definedName name="Elaboración_1993">'[2]1997'!#REF!</definedName>
    <definedName name="Elaboración_1994">'[2]1997'!#REF!</definedName>
    <definedName name="Elaboración_1995">'[2]1997'!#REF!</definedName>
    <definedName name="Elaboración_1996">'[2]1997'!#REF!</definedName>
    <definedName name="Elaboración_1998">'[2]1997'!#REF!</definedName>
    <definedName name="Equivalente_1996">#REF!</definedName>
    <definedName name="Equivalente_1997">#REF!</definedName>
    <definedName name="Equivalente_1998">#REF!</definedName>
    <definedName name="Existencias_Finales">#REF!</definedName>
    <definedName name="Existencias_Iniciales">#REF!</definedName>
    <definedName name="Indicadores_rapidos">#REF!</definedName>
    <definedName name="Producción_Consumo">#REF!</definedName>
    <definedName name="Salida_destinos">'[2]2002'!#REF!</definedName>
  </definedNames>
  <calcPr calcId="145621"/>
</workbook>
</file>

<file path=xl/calcChain.xml><?xml version="1.0" encoding="utf-8"?>
<calcChain xmlns="http://schemas.openxmlformats.org/spreadsheetml/2006/main">
  <c r="AB26" i="1" l="1"/>
  <c r="AB27" i="1"/>
  <c r="AD31" i="1" l="1"/>
  <c r="AC31" i="1"/>
  <c r="AB31" i="1"/>
  <c r="AA31" i="1"/>
  <c r="AD30" i="1"/>
  <c r="AC30" i="1"/>
  <c r="AB30" i="1"/>
  <c r="AA30" i="1"/>
  <c r="AD29" i="1"/>
  <c r="AD32" i="1" s="1"/>
  <c r="AC29" i="1"/>
  <c r="AC32" i="1" s="1"/>
  <c r="AB29" i="1"/>
  <c r="AB32" i="1" s="1"/>
  <c r="AA29" i="1"/>
  <c r="AA32" i="1" s="1"/>
  <c r="AD27" i="1"/>
  <c r="AC27" i="1"/>
  <c r="AA27" i="1"/>
  <c r="AD26" i="1"/>
  <c r="AC26" i="1"/>
  <c r="AA26" i="1"/>
  <c r="Z31" i="1" l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F32" i="1" l="1"/>
  <c r="J32" i="1"/>
  <c r="N32" i="1"/>
  <c r="R32" i="1"/>
  <c r="V32" i="1"/>
  <c r="Z32" i="1"/>
  <c r="G32" i="1"/>
  <c r="K32" i="1"/>
  <c r="O32" i="1"/>
  <c r="S32" i="1"/>
  <c r="W32" i="1"/>
  <c r="D32" i="1"/>
  <c r="H32" i="1"/>
  <c r="L32" i="1"/>
  <c r="P32" i="1"/>
  <c r="T32" i="1"/>
  <c r="X32" i="1"/>
  <c r="E32" i="1"/>
  <c r="I32" i="1"/>
  <c r="M32" i="1"/>
  <c r="Q32" i="1"/>
  <c r="U32" i="1"/>
  <c r="Y32" i="1"/>
  <c r="C29" i="1"/>
  <c r="C30" i="1" s="1"/>
  <c r="C31" i="1" s="1"/>
  <c r="C32" i="1" s="1"/>
  <c r="C26" i="1"/>
  <c r="C27" i="1" s="1"/>
</calcChain>
</file>

<file path=xl/sharedStrings.xml><?xml version="1.0" encoding="utf-8"?>
<sst xmlns="http://schemas.openxmlformats.org/spreadsheetml/2006/main" count="54" uniqueCount="36">
  <si>
    <t>Leche Informal</t>
  </si>
  <si>
    <t>Leche Pasteurizada</t>
  </si>
  <si>
    <t>Leche Esterilizada</t>
  </si>
  <si>
    <t>Leche Chocolatada</t>
  </si>
  <si>
    <t>Leche Polvo Entera</t>
  </si>
  <si>
    <t>Leche Polvo Descremada</t>
  </si>
  <si>
    <t>Queso Pasta Dura</t>
  </si>
  <si>
    <t>Queso Pasta Semidura</t>
  </si>
  <si>
    <t>Queso Pasta Blanda</t>
  </si>
  <si>
    <t>Queso Fundido</t>
  </si>
  <si>
    <t>Crema</t>
  </si>
  <si>
    <t>Manteca</t>
  </si>
  <si>
    <t>Dulce de Leche</t>
  </si>
  <si>
    <t>Leche Condensada</t>
  </si>
  <si>
    <t>Yogur</t>
  </si>
  <si>
    <t>Postres lácteos y flanes</t>
  </si>
  <si>
    <t>Caseína</t>
  </si>
  <si>
    <t>Caseinatos</t>
  </si>
  <si>
    <t>Suero</t>
  </si>
  <si>
    <t>Otros</t>
  </si>
  <si>
    <t>a.- Total leche en polvo</t>
  </si>
  <si>
    <t>b.- Total quesos</t>
  </si>
  <si>
    <t>c.- Total resto</t>
  </si>
  <si>
    <t>TOTAL  a + b + c =</t>
  </si>
  <si>
    <t>Total leches fluidas c/Leche informal</t>
  </si>
  <si>
    <t>Total leches fluidas s/Leche informal</t>
  </si>
  <si>
    <t>toneladas</t>
  </si>
  <si>
    <t>Fuente: Subsecretaría de Lechería - Ministerio de Agroindustria</t>
  </si>
  <si>
    <t>estadisticaslecheria@magyp.gob.ar</t>
  </si>
  <si>
    <t>2013*</t>
  </si>
  <si>
    <t>2014*</t>
  </si>
  <si>
    <t>2015*</t>
  </si>
  <si>
    <t>miles de litros</t>
  </si>
  <si>
    <t>2016*</t>
  </si>
  <si>
    <t>Elaboración de productos lácteos (miles de litros y toneladas por año 1989-2016)</t>
  </si>
  <si>
    <t>* Datos provisorios elaborados en base a la Resolución 7/2014 y Resolución 230/2016 SAGyP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</si>
</sst>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&quot;$&quot;\ \-#,##0"/>
    <numFmt numFmtId="7" formatCode="&quot;$&quot;\ #,##0.00;&quot;$&quot;\ \-#,##0.00"/>
    <numFmt numFmtId="164" formatCode="General_)"/>
    <numFmt numFmtId="165" formatCode="#,##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0"/>
      <name val="Trebuchet MS"/>
      <family val="2"/>
    </font>
    <font>
      <b/>
      <sz val="14"/>
      <color theme="3"/>
      <name val="Trebuchet MS"/>
      <family val="2"/>
    </font>
    <font>
      <b/>
      <sz val="14"/>
      <color indexed="48"/>
      <name val="Trebuchet MS"/>
      <family val="2"/>
    </font>
    <font>
      <b/>
      <sz val="14"/>
      <color indexed="10"/>
      <name val="Trebuchet MS"/>
      <family val="2"/>
    </font>
    <font>
      <b/>
      <sz val="9"/>
      <color indexed="8"/>
      <name val="Trebuchet MS"/>
      <family val="2"/>
    </font>
    <font>
      <sz val="9"/>
      <name val="Trebuchet MS"/>
      <family val="2"/>
    </font>
    <font>
      <b/>
      <sz val="10"/>
      <color theme="0"/>
      <name val="Trebuchet MS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0"/>
      <color indexed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7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3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5" fillId="5" borderId="0" xfId="0" applyFont="1" applyFill="1" applyAlignment="1">
      <alignment horizontal="left" vertical="center"/>
    </xf>
    <xf numFmtId="164" fontId="6" fillId="5" borderId="0" xfId="0" applyNumberFormat="1" applyFont="1" applyFill="1" applyBorder="1" applyAlignment="1" applyProtection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0" fontId="7" fillId="5" borderId="0" xfId="0" applyNumberFormat="1" applyFont="1" applyFill="1" applyAlignment="1">
      <alignment horizontal="left" vertical="center"/>
    </xf>
    <xf numFmtId="3" fontId="8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164" fontId="7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7" fillId="5" borderId="0" xfId="0" applyNumberFormat="1" applyFont="1" applyFill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3" fontId="10" fillId="4" borderId="2" xfId="7" applyNumberFormat="1" applyFont="1" applyFill="1" applyBorder="1" applyAlignment="1">
      <alignment horizontal="center" vertical="center"/>
    </xf>
    <xf numFmtId="3" fontId="10" fillId="4" borderId="3" xfId="7" applyNumberFormat="1" applyFont="1" applyFill="1" applyBorder="1" applyAlignment="1">
      <alignment horizontal="center" vertical="center"/>
    </xf>
    <xf numFmtId="3" fontId="10" fillId="4" borderId="1" xfId="7" applyNumberFormat="1" applyFont="1" applyFill="1" applyBorder="1" applyAlignment="1">
      <alignment horizontal="center" vertical="center"/>
    </xf>
    <xf numFmtId="3" fontId="10" fillId="4" borderId="4" xfId="7" applyNumberFormat="1" applyFont="1" applyFill="1" applyBorder="1" applyAlignment="1">
      <alignment horizontal="center" vertical="center"/>
    </xf>
    <xf numFmtId="3" fontId="10" fillId="4" borderId="5" xfId="7" applyNumberFormat="1" applyFont="1" applyFill="1" applyBorder="1" applyAlignment="1">
      <alignment horizontal="center" vertical="center"/>
    </xf>
    <xf numFmtId="3" fontId="10" fillId="4" borderId="6" xfId="7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3" fontId="13" fillId="5" borderId="0" xfId="0" applyNumberFormat="1" applyFont="1" applyFill="1" applyAlignment="1">
      <alignment horizontal="center" vertical="center"/>
    </xf>
    <xf numFmtId="3" fontId="12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65" fontId="14" fillId="5" borderId="0" xfId="0" applyNumberFormat="1" applyFont="1" applyFill="1" applyBorder="1" applyAlignment="1">
      <alignment horizontal="left" vertical="center"/>
    </xf>
    <xf numFmtId="165" fontId="14" fillId="5" borderId="0" xfId="0" applyNumberFormat="1" applyFont="1" applyFill="1" applyAlignment="1">
      <alignment horizontal="left" vertical="center"/>
    </xf>
    <xf numFmtId="165" fontId="5" fillId="5" borderId="0" xfId="0" applyNumberFormat="1" applyFont="1" applyFill="1" applyAlignment="1">
      <alignment horizontal="center" vertical="center"/>
    </xf>
    <xf numFmtId="3" fontId="10" fillId="4" borderId="7" xfId="7" applyNumberFormat="1" applyFont="1" applyFill="1" applyBorder="1" applyAlignment="1">
      <alignment horizontal="center" vertical="center"/>
    </xf>
    <xf numFmtId="3" fontId="10" fillId="4" borderId="9" xfId="7" applyNumberFormat="1" applyFont="1" applyFill="1" applyBorder="1" applyAlignment="1">
      <alignment horizontal="center" vertical="center"/>
    </xf>
    <xf numFmtId="3" fontId="10" fillId="4" borderId="10" xfId="7" applyNumberFormat="1" applyFont="1" applyFill="1" applyBorder="1" applyAlignment="1">
      <alignment horizontal="center" vertical="center"/>
    </xf>
    <xf numFmtId="3" fontId="10" fillId="4" borderId="11" xfId="7" applyNumberFormat="1" applyFont="1" applyFill="1" applyBorder="1" applyAlignment="1">
      <alignment horizontal="center" vertical="center"/>
    </xf>
    <xf numFmtId="3" fontId="10" fillId="4" borderId="12" xfId="7" applyNumberFormat="1" applyFont="1" applyFill="1" applyBorder="1" applyAlignment="1">
      <alignment horizontal="center" vertical="center"/>
    </xf>
    <xf numFmtId="0" fontId="11" fillId="2" borderId="8" xfId="7" applyFont="1" applyFill="1" applyBorder="1" applyAlignment="1">
      <alignment horizontal="center" vertical="center"/>
    </xf>
    <xf numFmtId="0" fontId="11" fillId="2" borderId="13" xfId="7" applyFont="1" applyFill="1" applyBorder="1" applyAlignment="1">
      <alignment horizontal="center" vertical="center"/>
    </xf>
    <xf numFmtId="0" fontId="11" fillId="2" borderId="14" xfId="7" applyFont="1" applyFill="1" applyBorder="1" applyAlignment="1">
      <alignment horizontal="center" vertical="center"/>
    </xf>
    <xf numFmtId="3" fontId="10" fillId="4" borderId="15" xfId="7" applyNumberFormat="1" applyFont="1" applyFill="1" applyBorder="1" applyAlignment="1">
      <alignment horizontal="center" vertical="center"/>
    </xf>
    <xf numFmtId="3" fontId="10" fillId="4" borderId="16" xfId="7" applyNumberFormat="1" applyFont="1" applyFill="1" applyBorder="1" applyAlignment="1">
      <alignment horizontal="center" vertical="center"/>
    </xf>
    <xf numFmtId="3" fontId="10" fillId="4" borderId="17" xfId="7" applyNumberFormat="1" applyFont="1" applyFill="1" applyBorder="1" applyAlignment="1">
      <alignment horizontal="center" vertical="center"/>
    </xf>
    <xf numFmtId="3" fontId="10" fillId="4" borderId="18" xfId="7" applyNumberFormat="1" applyFont="1" applyFill="1" applyBorder="1" applyAlignment="1">
      <alignment horizontal="center" vertical="center"/>
    </xf>
    <xf numFmtId="0" fontId="11" fillId="3" borderId="19" xfId="7" applyFont="1" applyFill="1" applyBorder="1" applyAlignment="1">
      <alignment horizontal="center" vertical="center"/>
    </xf>
    <xf numFmtId="0" fontId="11" fillId="3" borderId="20" xfId="7" applyFont="1" applyFill="1" applyBorder="1" applyAlignment="1">
      <alignment horizontal="center" vertical="center"/>
    </xf>
    <xf numFmtId="0" fontId="11" fillId="3" borderId="21" xfId="7" applyFont="1" applyFill="1" applyBorder="1" applyAlignment="1">
      <alignment horizontal="center" vertical="center"/>
    </xf>
    <xf numFmtId="0" fontId="11" fillId="3" borderId="22" xfId="7" applyFont="1" applyFill="1" applyBorder="1" applyAlignment="1">
      <alignment horizontal="center" vertical="center"/>
    </xf>
    <xf numFmtId="0" fontId="11" fillId="3" borderId="23" xfId="7" applyFont="1" applyFill="1" applyBorder="1" applyAlignment="1">
      <alignment horizontal="center" vertical="center"/>
    </xf>
    <xf numFmtId="0" fontId="11" fillId="3" borderId="24" xfId="7" applyFont="1" applyFill="1" applyBorder="1" applyAlignment="1">
      <alignment horizontal="center" vertical="center"/>
    </xf>
    <xf numFmtId="0" fontId="5" fillId="5" borderId="0" xfId="7" applyFont="1" applyFill="1" applyAlignment="1">
      <alignment horizontal="left" vertical="center"/>
    </xf>
    <xf numFmtId="0" fontId="15" fillId="5" borderId="0" xfId="11" applyFont="1" applyFill="1" applyAlignment="1" applyProtection="1">
      <alignment horizontal="left" vertical="center"/>
    </xf>
  </cellXfs>
  <cellStyles count="12">
    <cellStyle name="Cabecera 1" xfId="1"/>
    <cellStyle name="Cabecera 2" xfId="2"/>
    <cellStyle name="Fecha" xfId="3"/>
    <cellStyle name="Fijo" xfId="4"/>
    <cellStyle name="Hipervínculo" xfId="11" builtinId="8"/>
    <cellStyle name="Monetario" xfId="5"/>
    <cellStyle name="Monetario0" xfId="6"/>
    <cellStyle name="Normal" xfId="0" builtinId="0"/>
    <cellStyle name="Normal 2" xfId="7"/>
    <cellStyle name="Porcentual 2" xfId="8"/>
    <cellStyle name="Punto" xfId="9"/>
    <cellStyle name="Punto0" xfId="1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martin/Dropbox/Proyectos/Todo_Destin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martin/Dropbox/Proyectos/Todo_Elabor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  <sheetName val="Compara (2)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Leche Informal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</sheetNames>
    <sheetDataSet>
      <sheetData sheetId="0">
        <row r="5">
          <cell r="Q5">
            <v>779686.33522199991</v>
          </cell>
        </row>
      </sheetData>
      <sheetData sheetId="1">
        <row r="5">
          <cell r="Q5">
            <v>764268.74899099977</v>
          </cell>
        </row>
      </sheetData>
      <sheetData sheetId="2">
        <row r="5">
          <cell r="Q5">
            <v>765877.76998999994</v>
          </cell>
        </row>
      </sheetData>
      <sheetData sheetId="3">
        <row r="5">
          <cell r="Q5">
            <v>748285.90484099975</v>
          </cell>
        </row>
      </sheetData>
      <sheetData sheetId="4">
        <row r="5">
          <cell r="Q5">
            <v>746810.90843499976</v>
          </cell>
        </row>
      </sheetData>
      <sheetData sheetId="5">
        <row r="5">
          <cell r="Q5">
            <v>729142.86663599976</v>
          </cell>
        </row>
      </sheetData>
      <sheetData sheetId="6">
        <row r="5">
          <cell r="Q5">
            <v>727483.3346549999</v>
          </cell>
        </row>
      </sheetData>
      <sheetData sheetId="7">
        <row r="5">
          <cell r="Q5">
            <v>687380.31749699987</v>
          </cell>
        </row>
      </sheetData>
      <sheetData sheetId="8">
        <row r="5">
          <cell r="Q5">
            <v>646650.73366499983</v>
          </cell>
        </row>
      </sheetData>
      <sheetData sheetId="9">
        <row r="5">
          <cell r="Q5">
            <v>596088.8331719999</v>
          </cell>
        </row>
      </sheetData>
      <sheetData sheetId="10">
        <row r="5">
          <cell r="Q5">
            <v>617579.20160199981</v>
          </cell>
        </row>
      </sheetData>
      <sheetData sheetId="11">
        <row r="5">
          <cell r="Q5">
            <v>694406.66610499995</v>
          </cell>
        </row>
      </sheetData>
      <sheetData sheetId="12">
        <row r="5">
          <cell r="Q5">
            <v>691396.47908148775</v>
          </cell>
        </row>
      </sheetData>
      <sheetData sheetId="13">
        <row r="5">
          <cell r="Q5">
            <v>677764.20221299992</v>
          </cell>
        </row>
      </sheetData>
      <sheetData sheetId="14">
        <row r="5">
          <cell r="Q5">
            <v>660041.10312800016</v>
          </cell>
        </row>
      </sheetData>
      <sheetData sheetId="15">
        <row r="5">
          <cell r="Q5">
            <v>642131.74072799983</v>
          </cell>
        </row>
      </sheetData>
      <sheetData sheetId="16">
        <row r="5">
          <cell r="Q5">
            <v>605606.76806099981</v>
          </cell>
        </row>
      </sheetData>
      <sheetData sheetId="17">
        <row r="5">
          <cell r="Q5">
            <v>590788.17999999993</v>
          </cell>
        </row>
      </sheetData>
      <sheetData sheetId="18">
        <row r="5">
          <cell r="Q5">
            <v>613338.74999999988</v>
          </cell>
        </row>
      </sheetData>
      <sheetData sheetId="19">
        <row r="5">
          <cell r="Q5">
            <v>595862.02241379302</v>
          </cell>
        </row>
      </sheetData>
      <sheetData sheetId="20">
        <row r="5">
          <cell r="Q5">
            <v>577882.33875</v>
          </cell>
        </row>
      </sheetData>
      <sheetData sheetId="21">
        <row r="5">
          <cell r="Q5">
            <v>491286.87931034475</v>
          </cell>
        </row>
      </sheetData>
      <sheetData sheetId="22">
        <row r="5">
          <cell r="Q5">
            <v>458992.76896551729</v>
          </cell>
        </row>
      </sheetData>
      <sheetData sheetId="23">
        <row r="5">
          <cell r="Q5">
            <v>477651.42567000008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AE39"/>
  <sheetViews>
    <sheetView showGridLines="0" tabSelected="1" zoomScale="90" workbookViewId="0">
      <selection activeCell="B35" sqref="B35"/>
    </sheetView>
  </sheetViews>
  <sheetFormatPr baseColWidth="10" defaultRowHeight="15" x14ac:dyDescent="0.2"/>
  <cols>
    <col min="1" max="1" width="11.42578125" style="7"/>
    <col min="2" max="2" width="34.85546875" style="7" customWidth="1"/>
    <col min="3" max="3" width="14.140625" style="7" bestFit="1" customWidth="1"/>
    <col min="4" max="6" width="11.42578125" style="7" customWidth="1"/>
    <col min="7" max="15" width="11.42578125" style="7"/>
    <col min="16" max="31" width="11.42578125" style="7" customWidth="1"/>
    <col min="32" max="16384" width="11.42578125" style="7"/>
  </cols>
  <sheetData>
    <row r="2" spans="2:31" s="1" customFormat="1" ht="18.75" x14ac:dyDescent="0.2">
      <c r="B2" s="2" t="s">
        <v>34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5"/>
      <c r="Q2" s="6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31" ht="11.1" customHeight="1" thickBot="1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1"/>
      <c r="Q3" s="12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2:31" ht="18" customHeight="1" thickBot="1" x14ac:dyDescent="0.25">
      <c r="B4" s="13"/>
      <c r="C4" s="14"/>
      <c r="D4" s="34">
        <v>1989</v>
      </c>
      <c r="E4" s="35">
        <v>1990</v>
      </c>
      <c r="F4" s="35">
        <v>1991</v>
      </c>
      <c r="G4" s="35">
        <v>1992</v>
      </c>
      <c r="H4" s="35">
        <v>1993</v>
      </c>
      <c r="I4" s="35">
        <v>1994</v>
      </c>
      <c r="J4" s="35">
        <v>1995</v>
      </c>
      <c r="K4" s="35">
        <v>1996</v>
      </c>
      <c r="L4" s="35">
        <v>1997</v>
      </c>
      <c r="M4" s="35">
        <v>1998</v>
      </c>
      <c r="N4" s="35">
        <v>1999</v>
      </c>
      <c r="O4" s="35">
        <v>2000</v>
      </c>
      <c r="P4" s="35">
        <v>2001</v>
      </c>
      <c r="Q4" s="35">
        <v>2002</v>
      </c>
      <c r="R4" s="35">
        <v>2003</v>
      </c>
      <c r="S4" s="35">
        <v>2004</v>
      </c>
      <c r="T4" s="35">
        <v>2005</v>
      </c>
      <c r="U4" s="35">
        <v>2006</v>
      </c>
      <c r="V4" s="35">
        <v>2007</v>
      </c>
      <c r="W4" s="35">
        <v>2008</v>
      </c>
      <c r="X4" s="35">
        <v>2009</v>
      </c>
      <c r="Y4" s="35">
        <v>2010</v>
      </c>
      <c r="Z4" s="35">
        <v>2011</v>
      </c>
      <c r="AA4" s="35">
        <v>2012</v>
      </c>
      <c r="AB4" s="35" t="s">
        <v>29</v>
      </c>
      <c r="AC4" s="35" t="s">
        <v>30</v>
      </c>
      <c r="AD4" s="35" t="s">
        <v>31</v>
      </c>
      <c r="AE4" s="36" t="s">
        <v>33</v>
      </c>
    </row>
    <row r="5" spans="2:31" ht="18" customHeight="1" thickBot="1" x14ac:dyDescent="0.25">
      <c r="B5" s="41" t="s">
        <v>0</v>
      </c>
      <c r="C5" s="44" t="s">
        <v>32</v>
      </c>
      <c r="D5" s="37">
        <v>477651.42567000008</v>
      </c>
      <c r="E5" s="32">
        <v>458992.76896551729</v>
      </c>
      <c r="F5" s="32">
        <v>491286.87931034475</v>
      </c>
      <c r="G5" s="32">
        <v>577882.33875</v>
      </c>
      <c r="H5" s="32">
        <v>595862.02241379302</v>
      </c>
      <c r="I5" s="32">
        <v>613338.74999999988</v>
      </c>
      <c r="J5" s="32">
        <v>590788.17999999993</v>
      </c>
      <c r="K5" s="32">
        <v>605606.76806099981</v>
      </c>
      <c r="L5" s="32">
        <v>642131.74072799983</v>
      </c>
      <c r="M5" s="32">
        <v>660041.10312800016</v>
      </c>
      <c r="N5" s="32">
        <v>677764.20221299992</v>
      </c>
      <c r="O5" s="32">
        <v>691396.47908148775</v>
      </c>
      <c r="P5" s="32">
        <v>694406.66610499995</v>
      </c>
      <c r="Q5" s="32">
        <v>617579.20160199981</v>
      </c>
      <c r="R5" s="32">
        <v>596088.8331719999</v>
      </c>
      <c r="S5" s="32">
        <v>646650.73366499983</v>
      </c>
      <c r="T5" s="32">
        <v>687380.31749699987</v>
      </c>
      <c r="U5" s="32">
        <v>727483.3346549999</v>
      </c>
      <c r="V5" s="32">
        <v>729142.86663599976</v>
      </c>
      <c r="W5" s="32">
        <v>746810.90843499976</v>
      </c>
      <c r="X5" s="32">
        <v>748285.90484099975</v>
      </c>
      <c r="Y5" s="32">
        <v>765877.76998999994</v>
      </c>
      <c r="Z5" s="32">
        <v>764268.74899099977</v>
      </c>
      <c r="AA5" s="32">
        <v>779686.33522199991</v>
      </c>
      <c r="AB5" s="32">
        <v>742333.7433306044</v>
      </c>
      <c r="AC5" s="32">
        <v>764268.74899099977</v>
      </c>
      <c r="AD5" s="32">
        <v>764268.74899099977</v>
      </c>
      <c r="AE5" s="33">
        <v>742401</v>
      </c>
    </row>
    <row r="6" spans="2:31" ht="18" customHeight="1" x14ac:dyDescent="0.2">
      <c r="B6" s="42" t="s">
        <v>1</v>
      </c>
      <c r="C6" s="45" t="s">
        <v>32</v>
      </c>
      <c r="D6" s="38">
        <v>981407.25349999988</v>
      </c>
      <c r="E6" s="15">
        <v>974479.9310344829</v>
      </c>
      <c r="F6" s="15">
        <v>1014005.6206896553</v>
      </c>
      <c r="G6" s="15">
        <v>1158523.2845000001</v>
      </c>
      <c r="H6" s="15">
        <v>1148159.8275862068</v>
      </c>
      <c r="I6" s="15">
        <v>1132210</v>
      </c>
      <c r="J6" s="15">
        <v>1067826</v>
      </c>
      <c r="K6" s="15">
        <v>1070680.6128</v>
      </c>
      <c r="L6" s="15">
        <v>1088283.7968000001</v>
      </c>
      <c r="M6" s="15">
        <v>1042282.6895999999</v>
      </c>
      <c r="N6" s="15">
        <v>938991.17829999991</v>
      </c>
      <c r="O6" s="15">
        <v>920401.56599999999</v>
      </c>
      <c r="P6" s="15">
        <v>910003.40219999989</v>
      </c>
      <c r="Q6" s="15">
        <v>900340.2111999999</v>
      </c>
      <c r="R6" s="15">
        <v>980560.10519999999</v>
      </c>
      <c r="S6" s="15">
        <v>1050528.8957</v>
      </c>
      <c r="T6" s="15">
        <v>1161159.838</v>
      </c>
      <c r="U6" s="15">
        <v>1221774.9080999999</v>
      </c>
      <c r="V6" s="15">
        <v>1236109.7109000001</v>
      </c>
      <c r="W6" s="15">
        <v>1221191.4311999998</v>
      </c>
      <c r="X6" s="15">
        <v>1169432.9045999998</v>
      </c>
      <c r="Y6" s="15">
        <v>1182427.5008</v>
      </c>
      <c r="Z6" s="15">
        <v>1148501.8887000002</v>
      </c>
      <c r="AA6" s="15">
        <v>1130938.6488999999</v>
      </c>
      <c r="AB6" s="15">
        <v>1054909</v>
      </c>
      <c r="AC6" s="15">
        <v>1141353.6455532645</v>
      </c>
      <c r="AD6" s="15">
        <v>1222617</v>
      </c>
      <c r="AE6" s="16">
        <v>983638</v>
      </c>
    </row>
    <row r="7" spans="2:31" ht="18" customHeight="1" x14ac:dyDescent="0.2">
      <c r="B7" s="42" t="s">
        <v>2</v>
      </c>
      <c r="C7" s="45" t="s">
        <v>32</v>
      </c>
      <c r="D7" s="29">
        <v>74143.416499999992</v>
      </c>
      <c r="E7" s="17">
        <v>40976</v>
      </c>
      <c r="F7" s="17">
        <v>58618</v>
      </c>
      <c r="G7" s="17">
        <v>100289.00099999999</v>
      </c>
      <c r="H7" s="17">
        <v>143478</v>
      </c>
      <c r="I7" s="17">
        <v>196162</v>
      </c>
      <c r="J7" s="17">
        <v>277006</v>
      </c>
      <c r="K7" s="17">
        <v>306311.01930000004</v>
      </c>
      <c r="L7" s="17">
        <v>374044.33289999998</v>
      </c>
      <c r="M7" s="17">
        <v>465032.47709999996</v>
      </c>
      <c r="N7" s="17">
        <v>614025.9371000001</v>
      </c>
      <c r="O7" s="17">
        <v>672691.91176159994</v>
      </c>
      <c r="P7" s="17">
        <v>673423.26689999993</v>
      </c>
      <c r="Q7" s="17">
        <v>519930.37039999996</v>
      </c>
      <c r="R7" s="17">
        <v>391653.64260000002</v>
      </c>
      <c r="S7" s="17">
        <v>429443.69040000002</v>
      </c>
      <c r="T7" s="17">
        <v>406337.33280000003</v>
      </c>
      <c r="U7" s="17">
        <v>428326.17030000006</v>
      </c>
      <c r="V7" s="17">
        <v>406986.01740000001</v>
      </c>
      <c r="W7" s="17">
        <v>431613.37900000002</v>
      </c>
      <c r="X7" s="17">
        <v>501058.10840000014</v>
      </c>
      <c r="Y7" s="17">
        <v>506355.1166999999</v>
      </c>
      <c r="Z7" s="17">
        <v>522575.2733</v>
      </c>
      <c r="AA7" s="17">
        <v>564893.15890000004</v>
      </c>
      <c r="AB7" s="17">
        <v>568380</v>
      </c>
      <c r="AC7" s="17">
        <v>563670</v>
      </c>
      <c r="AD7" s="17">
        <v>618740</v>
      </c>
      <c r="AE7" s="18">
        <v>642808</v>
      </c>
    </row>
    <row r="8" spans="2:31" ht="18" customHeight="1" thickBot="1" x14ac:dyDescent="0.25">
      <c r="B8" s="42" t="s">
        <v>3</v>
      </c>
      <c r="C8" s="45" t="s">
        <v>32</v>
      </c>
      <c r="D8" s="39">
        <v>5896.9426000000003</v>
      </c>
      <c r="E8" s="30">
        <v>4528</v>
      </c>
      <c r="F8" s="30">
        <v>19125</v>
      </c>
      <c r="G8" s="30">
        <v>25370.6895</v>
      </c>
      <c r="H8" s="30">
        <v>32500</v>
      </c>
      <c r="I8" s="30">
        <v>34603</v>
      </c>
      <c r="J8" s="30">
        <v>29094</v>
      </c>
      <c r="K8" s="30">
        <v>31396.2006</v>
      </c>
      <c r="L8" s="30">
        <v>31001.499899999999</v>
      </c>
      <c r="M8" s="30">
        <v>27664.142899999999</v>
      </c>
      <c r="N8" s="30">
        <v>23178.703699999998</v>
      </c>
      <c r="O8" s="30">
        <v>14805.310799999997</v>
      </c>
      <c r="P8" s="30">
        <v>31472.554400000001</v>
      </c>
      <c r="Q8" s="30">
        <v>15960.1198</v>
      </c>
      <c r="R8" s="30">
        <v>14039.352600000002</v>
      </c>
      <c r="S8" s="30">
        <v>23866.329399999995</v>
      </c>
      <c r="T8" s="30">
        <v>31061.707099999996</v>
      </c>
      <c r="U8" s="30">
        <v>41720.630099999995</v>
      </c>
      <c r="V8" s="30">
        <v>52585.356899999992</v>
      </c>
      <c r="W8" s="30">
        <v>83964.744299999991</v>
      </c>
      <c r="X8" s="30">
        <v>69708.765699999989</v>
      </c>
      <c r="Y8" s="30">
        <v>92328.4755</v>
      </c>
      <c r="Z8" s="30">
        <v>106292.0217</v>
      </c>
      <c r="AA8" s="30">
        <v>117392.2276</v>
      </c>
      <c r="AB8" s="30">
        <v>88270.352614150208</v>
      </c>
      <c r="AC8" s="30">
        <v>79489.438896807362</v>
      </c>
      <c r="AD8" s="30">
        <v>92479.714415704628</v>
      </c>
      <c r="AE8" s="31">
        <v>85913</v>
      </c>
    </row>
    <row r="9" spans="2:31" ht="18" customHeight="1" x14ac:dyDescent="0.2">
      <c r="B9" s="42" t="s">
        <v>4</v>
      </c>
      <c r="C9" s="45" t="s">
        <v>26</v>
      </c>
      <c r="D9" s="38">
        <v>92524</v>
      </c>
      <c r="E9" s="15">
        <v>85052</v>
      </c>
      <c r="F9" s="15">
        <v>69245</v>
      </c>
      <c r="G9" s="15">
        <v>71451</v>
      </c>
      <c r="H9" s="15">
        <v>81204</v>
      </c>
      <c r="I9" s="15">
        <v>102493</v>
      </c>
      <c r="J9" s="15">
        <v>146472</v>
      </c>
      <c r="K9" s="15">
        <v>161886</v>
      </c>
      <c r="L9" s="15">
        <v>165761</v>
      </c>
      <c r="M9" s="15">
        <v>206760</v>
      </c>
      <c r="N9" s="15">
        <v>244307</v>
      </c>
      <c r="O9" s="15">
        <v>201874</v>
      </c>
      <c r="P9" s="15">
        <v>203448</v>
      </c>
      <c r="Q9" s="15">
        <v>204174</v>
      </c>
      <c r="R9" s="15">
        <v>197810</v>
      </c>
      <c r="S9" s="15">
        <v>259904</v>
      </c>
      <c r="T9" s="15">
        <v>254356</v>
      </c>
      <c r="U9" s="15">
        <v>259775</v>
      </c>
      <c r="V9" s="15">
        <v>185029</v>
      </c>
      <c r="W9" s="15">
        <v>200056.25099999999</v>
      </c>
      <c r="X9" s="15">
        <v>191834</v>
      </c>
      <c r="Y9" s="15">
        <v>205307</v>
      </c>
      <c r="Z9" s="15">
        <v>279950</v>
      </c>
      <c r="AA9" s="15">
        <v>280627</v>
      </c>
      <c r="AB9" s="15">
        <v>255631.59647791245</v>
      </c>
      <c r="AC9" s="15">
        <v>230309.40287468804</v>
      </c>
      <c r="AD9" s="15">
        <v>251884.19267294221</v>
      </c>
      <c r="AE9" s="16">
        <v>146386</v>
      </c>
    </row>
    <row r="10" spans="2:31" ht="18" customHeight="1" thickBot="1" x14ac:dyDescent="0.25">
      <c r="B10" s="42" t="s">
        <v>5</v>
      </c>
      <c r="C10" s="45" t="s">
        <v>26</v>
      </c>
      <c r="D10" s="39">
        <v>43313</v>
      </c>
      <c r="E10" s="30">
        <v>33978</v>
      </c>
      <c r="F10" s="30">
        <v>22949</v>
      </c>
      <c r="G10" s="30">
        <v>23141.329999999998</v>
      </c>
      <c r="H10" s="30">
        <v>22408</v>
      </c>
      <c r="I10" s="30">
        <v>26811</v>
      </c>
      <c r="J10" s="30">
        <v>36622</v>
      </c>
      <c r="K10" s="30">
        <v>36320</v>
      </c>
      <c r="L10" s="30">
        <v>39778</v>
      </c>
      <c r="M10" s="30">
        <v>37782</v>
      </c>
      <c r="N10" s="30">
        <v>46295</v>
      </c>
      <c r="O10" s="30">
        <v>45120</v>
      </c>
      <c r="P10" s="30">
        <v>40914</v>
      </c>
      <c r="Q10" s="30">
        <v>33962</v>
      </c>
      <c r="R10" s="30">
        <v>31081</v>
      </c>
      <c r="S10" s="30">
        <v>35462</v>
      </c>
      <c r="T10" s="30">
        <v>32075</v>
      </c>
      <c r="U10" s="30">
        <v>29633</v>
      </c>
      <c r="V10" s="30">
        <v>22480</v>
      </c>
      <c r="W10" s="30">
        <v>24759.280999999999</v>
      </c>
      <c r="X10" s="30">
        <v>33080</v>
      </c>
      <c r="Y10" s="30">
        <v>33585</v>
      </c>
      <c r="Z10" s="30">
        <v>38594</v>
      </c>
      <c r="AA10" s="30">
        <v>32126</v>
      </c>
      <c r="AB10" s="30">
        <v>37752.668874419134</v>
      </c>
      <c r="AC10" s="30">
        <v>42037.013069582579</v>
      </c>
      <c r="AD10" s="30">
        <v>41439.655595001212</v>
      </c>
      <c r="AE10" s="31">
        <v>37117</v>
      </c>
    </row>
    <row r="11" spans="2:31" ht="18" customHeight="1" x14ac:dyDescent="0.2">
      <c r="B11" s="42" t="s">
        <v>6</v>
      </c>
      <c r="C11" s="45" t="s">
        <v>26</v>
      </c>
      <c r="D11" s="38">
        <v>41079</v>
      </c>
      <c r="E11" s="15">
        <v>39724</v>
      </c>
      <c r="F11" s="15">
        <v>39816</v>
      </c>
      <c r="G11" s="15">
        <v>50824</v>
      </c>
      <c r="H11" s="15">
        <v>46303</v>
      </c>
      <c r="I11" s="15">
        <v>56071</v>
      </c>
      <c r="J11" s="15">
        <v>51395</v>
      </c>
      <c r="K11" s="15">
        <v>51713.90860000001</v>
      </c>
      <c r="L11" s="15">
        <v>56878.141299999996</v>
      </c>
      <c r="M11" s="15">
        <v>60478.379199999996</v>
      </c>
      <c r="N11" s="15">
        <v>60314.946499999998</v>
      </c>
      <c r="O11" s="15">
        <v>62954.052000000011</v>
      </c>
      <c r="P11" s="15">
        <v>59178.8145</v>
      </c>
      <c r="Q11" s="15">
        <v>51184.673400000014</v>
      </c>
      <c r="R11" s="15">
        <v>46811.322399999997</v>
      </c>
      <c r="S11" s="15">
        <v>52450.297299999998</v>
      </c>
      <c r="T11" s="15">
        <v>66969.719100000017</v>
      </c>
      <c r="U11" s="15">
        <v>60181.523700000005</v>
      </c>
      <c r="V11" s="15">
        <v>60659.734700000001</v>
      </c>
      <c r="W11" s="15">
        <v>74431.993900000016</v>
      </c>
      <c r="X11" s="15">
        <v>46246.289200000007</v>
      </c>
      <c r="Y11" s="15">
        <v>72152.010999999999</v>
      </c>
      <c r="Z11" s="15">
        <v>64736.581199999993</v>
      </c>
      <c r="AA11" s="15">
        <v>72628.879300000015</v>
      </c>
      <c r="AB11" s="15">
        <v>62732.289574000948</v>
      </c>
      <c r="AC11" s="15">
        <v>64570.831912613983</v>
      </c>
      <c r="AD11" s="15">
        <v>62999.361017841824</v>
      </c>
      <c r="AE11" s="16">
        <v>77041</v>
      </c>
    </row>
    <row r="12" spans="2:31" ht="18" customHeight="1" x14ac:dyDescent="0.2">
      <c r="B12" s="42" t="s">
        <v>7</v>
      </c>
      <c r="C12" s="45" t="s">
        <v>26</v>
      </c>
      <c r="D12" s="29">
        <v>93720</v>
      </c>
      <c r="E12" s="17">
        <v>96479</v>
      </c>
      <c r="F12" s="17">
        <v>56128.082980000007</v>
      </c>
      <c r="G12" s="17">
        <v>117606</v>
      </c>
      <c r="H12" s="17">
        <v>108784</v>
      </c>
      <c r="I12" s="17">
        <v>120462</v>
      </c>
      <c r="J12" s="17">
        <v>112453</v>
      </c>
      <c r="K12" s="17">
        <v>114288.56269999998</v>
      </c>
      <c r="L12" s="17">
        <v>127418.1654</v>
      </c>
      <c r="M12" s="17">
        <v>126901.8199</v>
      </c>
      <c r="N12" s="17">
        <v>137923.0086</v>
      </c>
      <c r="O12" s="17">
        <v>133305.43020000003</v>
      </c>
      <c r="P12" s="17">
        <v>129837.66220000001</v>
      </c>
      <c r="Q12" s="17">
        <v>111057.7167</v>
      </c>
      <c r="R12" s="17">
        <v>96639.563600000009</v>
      </c>
      <c r="S12" s="17">
        <v>110760.10800000001</v>
      </c>
      <c r="T12" s="17">
        <v>128762.97159999999</v>
      </c>
      <c r="U12" s="17">
        <v>152312.6134</v>
      </c>
      <c r="V12" s="17">
        <v>159129.59530000002</v>
      </c>
      <c r="W12" s="17">
        <v>143871.0012</v>
      </c>
      <c r="X12" s="17">
        <v>174859.8167</v>
      </c>
      <c r="Y12" s="17">
        <v>173521.54379999998</v>
      </c>
      <c r="Z12" s="17">
        <v>191153.19819999998</v>
      </c>
      <c r="AA12" s="17">
        <v>200779.4584</v>
      </c>
      <c r="AB12" s="17">
        <v>205202.42380571549</v>
      </c>
      <c r="AC12" s="17">
        <v>207976.14799652906</v>
      </c>
      <c r="AD12" s="17">
        <v>199159.70084328856</v>
      </c>
      <c r="AE12" s="18">
        <v>188987</v>
      </c>
    </row>
    <row r="13" spans="2:31" ht="18" customHeight="1" x14ac:dyDescent="0.2">
      <c r="B13" s="42" t="s">
        <v>8</v>
      </c>
      <c r="C13" s="45" t="s">
        <v>26</v>
      </c>
      <c r="D13" s="29">
        <v>120736</v>
      </c>
      <c r="E13" s="17">
        <v>129088</v>
      </c>
      <c r="F13" s="17">
        <v>142800</v>
      </c>
      <c r="G13" s="17">
        <v>160316</v>
      </c>
      <c r="H13" s="17">
        <v>187168</v>
      </c>
      <c r="I13" s="17">
        <v>201202</v>
      </c>
      <c r="J13" s="17">
        <v>198175</v>
      </c>
      <c r="K13" s="17">
        <v>221668.89049999998</v>
      </c>
      <c r="L13" s="17">
        <v>226326.77110000004</v>
      </c>
      <c r="M13" s="17">
        <v>231757.76250000001</v>
      </c>
      <c r="N13" s="17">
        <v>248040.48900000003</v>
      </c>
      <c r="O13" s="17">
        <v>246240.5307</v>
      </c>
      <c r="P13" s="17">
        <v>231803.9627</v>
      </c>
      <c r="Q13" s="17">
        <v>211029.1133</v>
      </c>
      <c r="R13" s="17">
        <v>182376.8376</v>
      </c>
      <c r="S13" s="17">
        <v>207357.52129999999</v>
      </c>
      <c r="T13" s="17">
        <v>212339.38759999999</v>
      </c>
      <c r="U13" s="17">
        <v>243752.21090000001</v>
      </c>
      <c r="V13" s="17">
        <v>254285.73070000001</v>
      </c>
      <c r="W13" s="17">
        <v>259758.08360000001</v>
      </c>
      <c r="X13" s="17">
        <v>274973.94260000001</v>
      </c>
      <c r="Y13" s="17">
        <v>261138.9534</v>
      </c>
      <c r="Z13" s="17">
        <v>265144.00260000001</v>
      </c>
      <c r="AA13" s="17">
        <v>275757.45550000004</v>
      </c>
      <c r="AB13" s="17">
        <v>268863.0000942155</v>
      </c>
      <c r="AC13" s="17">
        <v>276252.66796789761</v>
      </c>
      <c r="AD13" s="17">
        <v>288141.47094369034</v>
      </c>
      <c r="AE13" s="18">
        <v>268939</v>
      </c>
    </row>
    <row r="14" spans="2:31" ht="18" customHeight="1" thickBot="1" x14ac:dyDescent="0.25">
      <c r="B14" s="42" t="s">
        <v>9</v>
      </c>
      <c r="C14" s="45" t="s">
        <v>26</v>
      </c>
      <c r="D14" s="39">
        <v>4830</v>
      </c>
      <c r="E14" s="30">
        <v>5226</v>
      </c>
      <c r="F14" s="30">
        <v>6032</v>
      </c>
      <c r="G14" s="30">
        <v>7421</v>
      </c>
      <c r="H14" s="30">
        <v>7794</v>
      </c>
      <c r="I14" s="30">
        <v>7488</v>
      </c>
      <c r="J14" s="30">
        <v>6909</v>
      </c>
      <c r="K14" s="30">
        <v>7880.9532999999992</v>
      </c>
      <c r="L14" s="30">
        <v>7365.2174999999997</v>
      </c>
      <c r="M14" s="30">
        <v>7735.2210999999998</v>
      </c>
      <c r="N14" s="30">
        <v>8150.7681999999986</v>
      </c>
      <c r="O14" s="30">
        <v>10096.9647</v>
      </c>
      <c r="P14" s="30">
        <v>10134.891600000001</v>
      </c>
      <c r="Q14" s="30">
        <v>6405.8760000000011</v>
      </c>
      <c r="R14" s="30">
        <v>6464.9811</v>
      </c>
      <c r="S14" s="30">
        <v>7779.5465999999997</v>
      </c>
      <c r="T14" s="30">
        <v>6339.8175000000001</v>
      </c>
      <c r="U14" s="30">
        <v>10265.0746</v>
      </c>
      <c r="V14" s="30">
        <v>12603.982300000001</v>
      </c>
      <c r="W14" s="30">
        <v>12526.450500000003</v>
      </c>
      <c r="X14" s="30">
        <v>11988.9511</v>
      </c>
      <c r="Y14" s="30">
        <v>13412.188399999999</v>
      </c>
      <c r="Z14" s="30">
        <v>15009.509899999999</v>
      </c>
      <c r="AA14" s="30">
        <v>14776.7811</v>
      </c>
      <c r="AB14" s="30">
        <v>12607.159427599543</v>
      </c>
      <c r="AC14" s="30">
        <v>13266.095053095725</v>
      </c>
      <c r="AD14" s="30">
        <v>15792.775679176641</v>
      </c>
      <c r="AE14" s="31">
        <v>17126</v>
      </c>
    </row>
    <row r="15" spans="2:31" ht="18" customHeight="1" x14ac:dyDescent="0.2">
      <c r="B15" s="42" t="s">
        <v>10</v>
      </c>
      <c r="C15" s="45" t="s">
        <v>26</v>
      </c>
      <c r="D15" s="38">
        <v>14296</v>
      </c>
      <c r="E15" s="15">
        <v>18735</v>
      </c>
      <c r="F15" s="15">
        <v>20483</v>
      </c>
      <c r="G15" s="15">
        <v>17998</v>
      </c>
      <c r="H15" s="15">
        <v>18723</v>
      </c>
      <c r="I15" s="15">
        <v>20842</v>
      </c>
      <c r="J15" s="15">
        <v>22814</v>
      </c>
      <c r="K15" s="15">
        <v>18483</v>
      </c>
      <c r="L15" s="15">
        <v>22089</v>
      </c>
      <c r="M15" s="15">
        <v>28850</v>
      </c>
      <c r="N15" s="15">
        <v>31604</v>
      </c>
      <c r="O15" s="15">
        <v>31500</v>
      </c>
      <c r="P15" s="15">
        <v>31687</v>
      </c>
      <c r="Q15" s="15">
        <v>26386</v>
      </c>
      <c r="R15" s="15">
        <v>31127</v>
      </c>
      <c r="S15" s="15">
        <v>36693</v>
      </c>
      <c r="T15" s="15">
        <v>38440</v>
      </c>
      <c r="U15" s="15">
        <v>40325</v>
      </c>
      <c r="V15" s="15">
        <v>37550</v>
      </c>
      <c r="W15" s="15">
        <v>39154</v>
      </c>
      <c r="X15" s="15">
        <v>42501</v>
      </c>
      <c r="Y15" s="15">
        <v>39510</v>
      </c>
      <c r="Z15" s="15">
        <v>43166</v>
      </c>
      <c r="AA15" s="15">
        <v>46521</v>
      </c>
      <c r="AB15" s="15">
        <v>44033.617253608609</v>
      </c>
      <c r="AC15" s="15">
        <v>41845.935158226843</v>
      </c>
      <c r="AD15" s="15">
        <v>43028.181023598125</v>
      </c>
      <c r="AE15" s="16">
        <v>41247</v>
      </c>
    </row>
    <row r="16" spans="2:31" ht="18" customHeight="1" x14ac:dyDescent="0.2">
      <c r="B16" s="42" t="s">
        <v>11</v>
      </c>
      <c r="C16" s="45" t="s">
        <v>26</v>
      </c>
      <c r="D16" s="29">
        <v>46148</v>
      </c>
      <c r="E16" s="17">
        <v>40064</v>
      </c>
      <c r="F16" s="17">
        <v>36978</v>
      </c>
      <c r="G16" s="17">
        <v>36636</v>
      </c>
      <c r="H16" s="17">
        <v>35760</v>
      </c>
      <c r="I16" s="17">
        <v>43494</v>
      </c>
      <c r="J16" s="17">
        <v>51298.667280000001</v>
      </c>
      <c r="K16" s="17">
        <v>52182.318900000013</v>
      </c>
      <c r="L16" s="17">
        <v>49064.193200000002</v>
      </c>
      <c r="M16" s="17">
        <v>48763.713500000005</v>
      </c>
      <c r="N16" s="17">
        <v>54106.784299999992</v>
      </c>
      <c r="O16" s="17">
        <v>46739.567799999997</v>
      </c>
      <c r="P16" s="17">
        <v>43997.5625</v>
      </c>
      <c r="Q16" s="17">
        <v>38759.843099999998</v>
      </c>
      <c r="R16" s="17">
        <v>35465.369399999996</v>
      </c>
      <c r="S16" s="17">
        <v>40874.883199999997</v>
      </c>
      <c r="T16" s="17">
        <v>40046.269099999998</v>
      </c>
      <c r="U16" s="17">
        <v>46888.6348</v>
      </c>
      <c r="V16" s="17">
        <v>47367.623799999994</v>
      </c>
      <c r="W16" s="17">
        <v>50779.683700000001</v>
      </c>
      <c r="X16" s="17">
        <v>50622.451300000008</v>
      </c>
      <c r="Y16" s="17">
        <v>49643.0533</v>
      </c>
      <c r="Z16" s="17">
        <v>53564.736400000009</v>
      </c>
      <c r="AA16" s="17">
        <v>53314.677500000013</v>
      </c>
      <c r="AB16" s="17">
        <v>50110.534590745985</v>
      </c>
      <c r="AC16" s="17">
        <v>48058.792130642301</v>
      </c>
      <c r="AD16" s="17">
        <v>45140.78358557247</v>
      </c>
      <c r="AE16" s="18">
        <v>34234</v>
      </c>
    </row>
    <row r="17" spans="2:31" ht="18" customHeight="1" x14ac:dyDescent="0.2">
      <c r="B17" s="42" t="s">
        <v>12</v>
      </c>
      <c r="C17" s="45" t="s">
        <v>26</v>
      </c>
      <c r="D17" s="29">
        <v>57544</v>
      </c>
      <c r="E17" s="17">
        <v>62101</v>
      </c>
      <c r="F17" s="17">
        <v>65961</v>
      </c>
      <c r="G17" s="17">
        <v>87243</v>
      </c>
      <c r="H17" s="17">
        <v>91832</v>
      </c>
      <c r="I17" s="17">
        <v>101775</v>
      </c>
      <c r="J17" s="17">
        <v>106317</v>
      </c>
      <c r="K17" s="17">
        <v>106384.63859999999</v>
      </c>
      <c r="L17" s="17">
        <v>110815.8881</v>
      </c>
      <c r="M17" s="17">
        <v>108433.0851</v>
      </c>
      <c r="N17" s="17">
        <v>114305.6501</v>
      </c>
      <c r="O17" s="17">
        <v>104795.30680000001</v>
      </c>
      <c r="P17" s="17">
        <v>110388.29429999999</v>
      </c>
      <c r="Q17" s="17">
        <v>98799.294200000004</v>
      </c>
      <c r="R17" s="17">
        <v>98950.984800000006</v>
      </c>
      <c r="S17" s="17">
        <v>109067.46459999999</v>
      </c>
      <c r="T17" s="17">
        <v>109934.52250000001</v>
      </c>
      <c r="U17" s="17">
        <v>117705.08689999999</v>
      </c>
      <c r="V17" s="17">
        <v>124981.84600000001</v>
      </c>
      <c r="W17" s="17">
        <v>124980.2628</v>
      </c>
      <c r="X17" s="17">
        <v>129309.9803</v>
      </c>
      <c r="Y17" s="17">
        <v>130985.5337</v>
      </c>
      <c r="Z17" s="17">
        <v>126961.94539999998</v>
      </c>
      <c r="AA17" s="17">
        <v>143947.22159999999</v>
      </c>
      <c r="AB17" s="17">
        <v>132900.39866734736</v>
      </c>
      <c r="AC17" s="17">
        <v>130517.42093533388</v>
      </c>
      <c r="AD17" s="17">
        <v>135169.4442152548</v>
      </c>
      <c r="AE17" s="18">
        <v>130409</v>
      </c>
    </row>
    <row r="18" spans="2:31" ht="18" customHeight="1" x14ac:dyDescent="0.2">
      <c r="B18" s="42" t="s">
        <v>13</v>
      </c>
      <c r="C18" s="45" t="s">
        <v>26</v>
      </c>
      <c r="D18" s="29">
        <v>5899</v>
      </c>
      <c r="E18" s="17">
        <v>6446</v>
      </c>
      <c r="F18" s="17">
        <v>9906</v>
      </c>
      <c r="G18" s="17">
        <v>13507</v>
      </c>
      <c r="H18" s="17">
        <v>13362</v>
      </c>
      <c r="I18" s="17">
        <v>14335</v>
      </c>
      <c r="J18" s="17">
        <v>14659</v>
      </c>
      <c r="K18" s="17">
        <v>14580</v>
      </c>
      <c r="L18" s="17">
        <v>15038</v>
      </c>
      <c r="M18" s="17">
        <v>15385</v>
      </c>
      <c r="N18" s="17">
        <v>11833</v>
      </c>
      <c r="O18" s="17">
        <v>11492</v>
      </c>
      <c r="P18" s="17">
        <v>8984</v>
      </c>
      <c r="Q18" s="17">
        <v>6900</v>
      </c>
      <c r="R18" s="17">
        <v>7545</v>
      </c>
      <c r="S18" s="17">
        <v>5465</v>
      </c>
      <c r="T18" s="17">
        <v>5614</v>
      </c>
      <c r="U18" s="17">
        <v>6519</v>
      </c>
      <c r="V18" s="17">
        <v>7614</v>
      </c>
      <c r="W18" s="17">
        <v>6856</v>
      </c>
      <c r="X18" s="17">
        <v>6297</v>
      </c>
      <c r="Y18" s="17">
        <v>6781</v>
      </c>
      <c r="Z18" s="17">
        <v>6384</v>
      </c>
      <c r="AA18" s="17">
        <v>5651</v>
      </c>
      <c r="AB18" s="17">
        <v>6384</v>
      </c>
      <c r="AC18" s="17">
        <v>6384</v>
      </c>
      <c r="AD18" s="17">
        <v>6384</v>
      </c>
      <c r="AE18" s="18">
        <v>6384</v>
      </c>
    </row>
    <row r="19" spans="2:31" ht="18" customHeight="1" x14ac:dyDescent="0.2">
      <c r="B19" s="42" t="s">
        <v>14</v>
      </c>
      <c r="C19" s="45" t="s">
        <v>26</v>
      </c>
      <c r="D19" s="29">
        <v>131585</v>
      </c>
      <c r="E19" s="17">
        <v>127605</v>
      </c>
      <c r="F19" s="17">
        <v>176074</v>
      </c>
      <c r="G19" s="17">
        <v>202035</v>
      </c>
      <c r="H19" s="17">
        <v>217729</v>
      </c>
      <c r="I19" s="17">
        <v>230923</v>
      </c>
      <c r="J19" s="17">
        <v>221437</v>
      </c>
      <c r="K19" s="17">
        <v>216369</v>
      </c>
      <c r="L19" s="17">
        <v>215395</v>
      </c>
      <c r="M19" s="17">
        <v>224365</v>
      </c>
      <c r="N19" s="17">
        <v>253389</v>
      </c>
      <c r="O19" s="17">
        <v>242785</v>
      </c>
      <c r="P19" s="17">
        <v>264923</v>
      </c>
      <c r="Q19" s="17">
        <v>246051</v>
      </c>
      <c r="R19" s="17">
        <v>271463</v>
      </c>
      <c r="S19" s="17">
        <v>357140</v>
      </c>
      <c r="T19" s="17">
        <v>405241</v>
      </c>
      <c r="U19" s="17">
        <v>473892</v>
      </c>
      <c r="V19" s="17">
        <v>511443</v>
      </c>
      <c r="W19" s="17">
        <v>519111</v>
      </c>
      <c r="X19" s="17">
        <v>515352</v>
      </c>
      <c r="Y19" s="17">
        <v>490834</v>
      </c>
      <c r="Z19" s="17">
        <v>517086</v>
      </c>
      <c r="AA19" s="17">
        <v>514291</v>
      </c>
      <c r="AB19" s="17">
        <v>488459.8803265341</v>
      </c>
      <c r="AC19" s="17">
        <v>459839.6927613485</v>
      </c>
      <c r="AD19" s="17">
        <v>458657.02976753004</v>
      </c>
      <c r="AE19" s="18">
        <v>432783</v>
      </c>
    </row>
    <row r="20" spans="2:31" ht="18" customHeight="1" x14ac:dyDescent="0.2">
      <c r="B20" s="42" t="s">
        <v>15</v>
      </c>
      <c r="C20" s="45" t="s">
        <v>26</v>
      </c>
      <c r="D20" s="29">
        <v>9304</v>
      </c>
      <c r="E20" s="17">
        <v>10030</v>
      </c>
      <c r="F20" s="17">
        <v>14917</v>
      </c>
      <c r="G20" s="17">
        <v>18910</v>
      </c>
      <c r="H20" s="17">
        <v>21953</v>
      </c>
      <c r="I20" s="17">
        <v>21894</v>
      </c>
      <c r="J20" s="17">
        <v>19155.599999999999</v>
      </c>
      <c r="K20" s="17">
        <v>21245</v>
      </c>
      <c r="L20" s="17">
        <v>20049</v>
      </c>
      <c r="M20" s="17">
        <v>20861</v>
      </c>
      <c r="N20" s="17">
        <v>22149</v>
      </c>
      <c r="O20" s="17">
        <v>22186</v>
      </c>
      <c r="P20" s="17">
        <v>18635</v>
      </c>
      <c r="Q20" s="17">
        <v>17252</v>
      </c>
      <c r="R20" s="17">
        <v>20967</v>
      </c>
      <c r="S20" s="17">
        <v>33343</v>
      </c>
      <c r="T20" s="17">
        <v>42326</v>
      </c>
      <c r="U20" s="17">
        <v>53604</v>
      </c>
      <c r="V20" s="17">
        <v>65006</v>
      </c>
      <c r="W20" s="17">
        <v>63901</v>
      </c>
      <c r="X20" s="17">
        <v>61706</v>
      </c>
      <c r="Y20" s="17">
        <v>54206</v>
      </c>
      <c r="Z20" s="17">
        <v>57359</v>
      </c>
      <c r="AA20" s="17">
        <v>56850</v>
      </c>
      <c r="AB20" s="17">
        <v>53712.282252559038</v>
      </c>
      <c r="AC20" s="17">
        <v>46105.675835934671</v>
      </c>
      <c r="AD20" s="17">
        <v>55240.577945461351</v>
      </c>
      <c r="AE20" s="18">
        <v>54962</v>
      </c>
    </row>
    <row r="21" spans="2:31" ht="18" customHeight="1" x14ac:dyDescent="0.2">
      <c r="B21" s="42" t="s">
        <v>16</v>
      </c>
      <c r="C21" s="45" t="s">
        <v>26</v>
      </c>
      <c r="D21" s="29">
        <v>2111</v>
      </c>
      <c r="E21" s="17">
        <v>649</v>
      </c>
      <c r="F21" s="17">
        <v>338</v>
      </c>
      <c r="G21" s="17">
        <v>513.25</v>
      </c>
      <c r="H21" s="17">
        <v>280</v>
      </c>
      <c r="I21" s="17">
        <v>116</v>
      </c>
      <c r="J21" s="17">
        <v>215.06576000000001</v>
      </c>
      <c r="K21" s="17">
        <v>245</v>
      </c>
      <c r="L21" s="17">
        <v>15</v>
      </c>
      <c r="M21" s="17">
        <v>72</v>
      </c>
      <c r="N21" s="17">
        <v>4</v>
      </c>
      <c r="O21" s="17">
        <v>2.0011000000000019</v>
      </c>
      <c r="P21" s="17">
        <v>0</v>
      </c>
      <c r="Q21" s="17">
        <v>0</v>
      </c>
      <c r="R21" s="17">
        <v>0</v>
      </c>
      <c r="S21" s="17">
        <v>0</v>
      </c>
      <c r="T21" s="17">
        <v>10</v>
      </c>
      <c r="U21" s="17">
        <v>3120</v>
      </c>
      <c r="V21" s="17">
        <v>4909</v>
      </c>
      <c r="W21" s="17">
        <v>8644</v>
      </c>
      <c r="X21" s="17">
        <v>8436</v>
      </c>
      <c r="Y21" s="17">
        <v>7255</v>
      </c>
      <c r="Z21" s="17">
        <v>9199</v>
      </c>
      <c r="AA21" s="17">
        <v>9203</v>
      </c>
      <c r="AB21" s="17">
        <v>8921.64</v>
      </c>
      <c r="AC21" s="17">
        <v>7022.4</v>
      </c>
      <c r="AD21" s="17">
        <v>9399.0720000000001</v>
      </c>
      <c r="AE21" s="18">
        <v>3856</v>
      </c>
    </row>
    <row r="22" spans="2:31" ht="18" customHeight="1" x14ac:dyDescent="0.2">
      <c r="B22" s="42" t="s">
        <v>17</v>
      </c>
      <c r="C22" s="45" t="s">
        <v>26</v>
      </c>
      <c r="D22" s="29">
        <v>788</v>
      </c>
      <c r="E22" s="17">
        <v>1134</v>
      </c>
      <c r="F22" s="17">
        <v>527.40000000000009</v>
      </c>
      <c r="G22" s="17">
        <v>2152</v>
      </c>
      <c r="H22" s="17">
        <v>584</v>
      </c>
      <c r="I22" s="17">
        <v>399</v>
      </c>
      <c r="J22" s="17">
        <v>287.18899999999996</v>
      </c>
      <c r="K22" s="17">
        <v>150</v>
      </c>
      <c r="L22" s="17">
        <v>2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9</v>
      </c>
      <c r="AC22" s="17">
        <v>11.7432</v>
      </c>
      <c r="AD22" s="17">
        <v>44.957999999999998</v>
      </c>
      <c r="AE22" s="18">
        <v>45</v>
      </c>
    </row>
    <row r="23" spans="2:31" ht="18" customHeight="1" x14ac:dyDescent="0.2">
      <c r="B23" s="42" t="s">
        <v>18</v>
      </c>
      <c r="C23" s="45" t="s">
        <v>26</v>
      </c>
      <c r="D23" s="29">
        <v>2018</v>
      </c>
      <c r="E23" s="17">
        <v>2181</v>
      </c>
      <c r="F23" s="17">
        <v>2950</v>
      </c>
      <c r="G23" s="17">
        <v>3277</v>
      </c>
      <c r="H23" s="17">
        <v>4005</v>
      </c>
      <c r="I23" s="17">
        <v>4156</v>
      </c>
      <c r="J23" s="17">
        <v>4369.4049999999997</v>
      </c>
      <c r="K23" s="17">
        <v>6438</v>
      </c>
      <c r="L23" s="17">
        <v>7347</v>
      </c>
      <c r="M23" s="17">
        <v>7914</v>
      </c>
      <c r="N23" s="17">
        <v>10974</v>
      </c>
      <c r="O23" s="17">
        <v>19320</v>
      </c>
      <c r="P23" s="17">
        <v>19392</v>
      </c>
      <c r="Q23" s="17">
        <v>11801</v>
      </c>
      <c r="R23" s="17">
        <v>10826</v>
      </c>
      <c r="S23" s="17">
        <v>10128</v>
      </c>
      <c r="T23" s="17">
        <v>13213</v>
      </c>
      <c r="U23" s="17">
        <v>19153</v>
      </c>
      <c r="V23" s="17">
        <v>21171</v>
      </c>
      <c r="W23" s="17">
        <v>25030</v>
      </c>
      <c r="X23" s="17">
        <v>46859</v>
      </c>
      <c r="Y23" s="17">
        <v>28818</v>
      </c>
      <c r="Z23" s="17">
        <v>33379</v>
      </c>
      <c r="AA23" s="17">
        <v>66467</v>
      </c>
      <c r="AB23" s="17">
        <v>78565.132799999992</v>
      </c>
      <c r="AC23" s="17">
        <v>69436.68462</v>
      </c>
      <c r="AD23" s="17">
        <v>65180.054279999997</v>
      </c>
      <c r="AE23" s="18">
        <v>66943</v>
      </c>
    </row>
    <row r="24" spans="2:31" ht="18" customHeight="1" thickBot="1" x14ac:dyDescent="0.25">
      <c r="B24" s="43" t="s">
        <v>19</v>
      </c>
      <c r="C24" s="46" t="s">
        <v>26</v>
      </c>
      <c r="D24" s="40">
        <v>356</v>
      </c>
      <c r="E24" s="19">
        <v>3909</v>
      </c>
      <c r="F24" s="19">
        <v>3025</v>
      </c>
      <c r="G24" s="19">
        <v>2376</v>
      </c>
      <c r="H24" s="19">
        <v>5640</v>
      </c>
      <c r="I24" s="19">
        <v>8248</v>
      </c>
      <c r="J24" s="19">
        <v>7597.3240000000005</v>
      </c>
      <c r="K24" s="19">
        <v>6885</v>
      </c>
      <c r="L24" s="19">
        <v>10635</v>
      </c>
      <c r="M24" s="19">
        <v>11385</v>
      </c>
      <c r="N24" s="19">
        <v>11226</v>
      </c>
      <c r="O24" s="19">
        <v>3690</v>
      </c>
      <c r="P24" s="19">
        <v>2283</v>
      </c>
      <c r="Q24" s="19">
        <v>7701</v>
      </c>
      <c r="R24" s="19">
        <v>5412</v>
      </c>
      <c r="S24" s="19">
        <v>6121</v>
      </c>
      <c r="T24" s="19">
        <v>6041</v>
      </c>
      <c r="U24" s="19">
        <v>7688</v>
      </c>
      <c r="V24" s="19">
        <v>8020</v>
      </c>
      <c r="W24" s="19">
        <v>10048</v>
      </c>
      <c r="X24" s="19">
        <v>9097</v>
      </c>
      <c r="Y24" s="19">
        <v>14596</v>
      </c>
      <c r="Z24" s="19">
        <v>16672</v>
      </c>
      <c r="AA24" s="19">
        <v>22291</v>
      </c>
      <c r="AB24" s="19">
        <v>16672</v>
      </c>
      <c r="AC24" s="19">
        <v>16672</v>
      </c>
      <c r="AD24" s="19">
        <v>16672</v>
      </c>
      <c r="AE24" s="20">
        <v>16672</v>
      </c>
    </row>
    <row r="25" spans="2:31" ht="15.95" customHeight="1" thickBot="1" x14ac:dyDescent="0.25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2:31" ht="18" customHeight="1" x14ac:dyDescent="0.2">
      <c r="B26" s="44" t="s">
        <v>25</v>
      </c>
      <c r="C26" s="44" t="str">
        <f>C8</f>
        <v>miles de litros</v>
      </c>
      <c r="D26" s="29">
        <f t="shared" ref="D26:Z26" si="0">SUM(D6:D8)</f>
        <v>1061447.6125999999</v>
      </c>
      <c r="E26" s="17">
        <f t="shared" si="0"/>
        <v>1019983.9310344829</v>
      </c>
      <c r="F26" s="17">
        <f t="shared" si="0"/>
        <v>1091748.6206896552</v>
      </c>
      <c r="G26" s="17">
        <f t="shared" si="0"/>
        <v>1284182.9750000001</v>
      </c>
      <c r="H26" s="17">
        <f t="shared" si="0"/>
        <v>1324137.8275862068</v>
      </c>
      <c r="I26" s="17">
        <f t="shared" si="0"/>
        <v>1362975</v>
      </c>
      <c r="J26" s="17">
        <f t="shared" si="0"/>
        <v>1373926</v>
      </c>
      <c r="K26" s="17">
        <f t="shared" si="0"/>
        <v>1408387.8327000001</v>
      </c>
      <c r="L26" s="17">
        <f t="shared" si="0"/>
        <v>1493329.6296000001</v>
      </c>
      <c r="M26" s="17">
        <f t="shared" si="0"/>
        <v>1534979.3096</v>
      </c>
      <c r="N26" s="17">
        <f t="shared" si="0"/>
        <v>1576195.8191</v>
      </c>
      <c r="O26" s="17">
        <f t="shared" si="0"/>
        <v>1607898.7885616</v>
      </c>
      <c r="P26" s="17">
        <f t="shared" si="0"/>
        <v>1614899.2234999998</v>
      </c>
      <c r="Q26" s="17">
        <f t="shared" si="0"/>
        <v>1436230.7013999999</v>
      </c>
      <c r="R26" s="17">
        <f t="shared" si="0"/>
        <v>1386253.1004000001</v>
      </c>
      <c r="S26" s="17">
        <f t="shared" si="0"/>
        <v>1503838.9154999999</v>
      </c>
      <c r="T26" s="17">
        <f t="shared" si="0"/>
        <v>1598558.8779</v>
      </c>
      <c r="U26" s="17">
        <f t="shared" si="0"/>
        <v>1691821.7084999999</v>
      </c>
      <c r="V26" s="17">
        <f t="shared" si="0"/>
        <v>1695681.0852000001</v>
      </c>
      <c r="W26" s="17">
        <f t="shared" si="0"/>
        <v>1736769.5544999996</v>
      </c>
      <c r="X26" s="17">
        <f t="shared" si="0"/>
        <v>1740199.7786999997</v>
      </c>
      <c r="Y26" s="17">
        <f t="shared" si="0"/>
        <v>1781111.0929999999</v>
      </c>
      <c r="Z26" s="17">
        <f t="shared" si="0"/>
        <v>1777369.1837000002</v>
      </c>
      <c r="AA26" s="17">
        <f t="shared" ref="AA26:AD26" si="1">SUM(AA6:AA8)</f>
        <v>1813224.0354000002</v>
      </c>
      <c r="AB26" s="17">
        <f t="shared" si="1"/>
        <v>1711559.3526141501</v>
      </c>
      <c r="AC26" s="17">
        <f t="shared" si="1"/>
        <v>1784513.0844500719</v>
      </c>
      <c r="AD26" s="17">
        <f t="shared" si="1"/>
        <v>1933836.7144157046</v>
      </c>
      <c r="AE26" s="17">
        <v>1712359</v>
      </c>
    </row>
    <row r="27" spans="2:31" ht="18" customHeight="1" thickBot="1" x14ac:dyDescent="0.25">
      <c r="B27" s="46" t="s">
        <v>24</v>
      </c>
      <c r="C27" s="46" t="str">
        <f>C26</f>
        <v>miles de litros</v>
      </c>
      <c r="D27" s="29">
        <f t="shared" ref="D27:Z27" si="2">SUM(D6:D8)</f>
        <v>1061447.6125999999</v>
      </c>
      <c r="E27" s="17">
        <f t="shared" si="2"/>
        <v>1019983.9310344829</v>
      </c>
      <c r="F27" s="17">
        <f t="shared" si="2"/>
        <v>1091748.6206896552</v>
      </c>
      <c r="G27" s="17">
        <f t="shared" si="2"/>
        <v>1284182.9750000001</v>
      </c>
      <c r="H27" s="17">
        <f t="shared" si="2"/>
        <v>1324137.8275862068</v>
      </c>
      <c r="I27" s="17">
        <f t="shared" si="2"/>
        <v>1362975</v>
      </c>
      <c r="J27" s="17">
        <f t="shared" si="2"/>
        <v>1373926</v>
      </c>
      <c r="K27" s="17">
        <f t="shared" si="2"/>
        <v>1408387.8327000001</v>
      </c>
      <c r="L27" s="17">
        <f t="shared" si="2"/>
        <v>1493329.6296000001</v>
      </c>
      <c r="M27" s="17">
        <f t="shared" si="2"/>
        <v>1534979.3096</v>
      </c>
      <c r="N27" s="17">
        <f t="shared" si="2"/>
        <v>1576195.8191</v>
      </c>
      <c r="O27" s="17">
        <f t="shared" si="2"/>
        <v>1607898.7885616</v>
      </c>
      <c r="P27" s="17">
        <f t="shared" si="2"/>
        <v>1614899.2234999998</v>
      </c>
      <c r="Q27" s="17">
        <f t="shared" si="2"/>
        <v>1436230.7013999999</v>
      </c>
      <c r="R27" s="17">
        <f t="shared" si="2"/>
        <v>1386253.1004000001</v>
      </c>
      <c r="S27" s="17">
        <f t="shared" si="2"/>
        <v>1503838.9154999999</v>
      </c>
      <c r="T27" s="17">
        <f t="shared" si="2"/>
        <v>1598558.8779</v>
      </c>
      <c r="U27" s="17">
        <f t="shared" si="2"/>
        <v>1691821.7084999999</v>
      </c>
      <c r="V27" s="17">
        <f t="shared" si="2"/>
        <v>1695681.0852000001</v>
      </c>
      <c r="W27" s="17">
        <f t="shared" si="2"/>
        <v>1736769.5544999996</v>
      </c>
      <c r="X27" s="17">
        <f t="shared" si="2"/>
        <v>1740199.7786999997</v>
      </c>
      <c r="Y27" s="17">
        <f t="shared" si="2"/>
        <v>1781111.0929999999</v>
      </c>
      <c r="Z27" s="17">
        <f t="shared" si="2"/>
        <v>1777369.1837000002</v>
      </c>
      <c r="AA27" s="17">
        <f t="shared" ref="AA27:AD27" si="3">SUM(AA6:AA8)</f>
        <v>1813224.0354000002</v>
      </c>
      <c r="AB27" s="17">
        <f t="shared" si="3"/>
        <v>1711559.3526141501</v>
      </c>
      <c r="AC27" s="17">
        <f t="shared" si="3"/>
        <v>1784513.0844500719</v>
      </c>
      <c r="AD27" s="17">
        <f t="shared" si="3"/>
        <v>1933836.7144157046</v>
      </c>
      <c r="AE27" s="17">
        <v>2454760</v>
      </c>
    </row>
    <row r="28" spans="2:31" ht="15.95" customHeight="1" thickBot="1" x14ac:dyDescent="0.25">
      <c r="B28" s="22"/>
      <c r="C28" s="2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4"/>
      <c r="R28" s="24"/>
      <c r="S28" s="24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2:31" ht="18" customHeight="1" x14ac:dyDescent="0.2">
      <c r="B29" s="44" t="s">
        <v>20</v>
      </c>
      <c r="C29" s="44" t="str">
        <f>C24</f>
        <v>toneladas</v>
      </c>
      <c r="D29" s="29">
        <f t="shared" ref="D29:Z29" si="4">SUM(D9:D10)</f>
        <v>135837</v>
      </c>
      <c r="E29" s="17">
        <f t="shared" si="4"/>
        <v>119030</v>
      </c>
      <c r="F29" s="17">
        <f t="shared" si="4"/>
        <v>92194</v>
      </c>
      <c r="G29" s="17">
        <f t="shared" si="4"/>
        <v>94592.33</v>
      </c>
      <c r="H29" s="17">
        <f t="shared" si="4"/>
        <v>103612</v>
      </c>
      <c r="I29" s="17">
        <f t="shared" si="4"/>
        <v>129304</v>
      </c>
      <c r="J29" s="17">
        <f t="shared" si="4"/>
        <v>183094</v>
      </c>
      <c r="K29" s="17">
        <f t="shared" si="4"/>
        <v>198206</v>
      </c>
      <c r="L29" s="17">
        <f t="shared" si="4"/>
        <v>205539</v>
      </c>
      <c r="M29" s="17">
        <f t="shared" si="4"/>
        <v>244542</v>
      </c>
      <c r="N29" s="17">
        <f t="shared" si="4"/>
        <v>290602</v>
      </c>
      <c r="O29" s="17">
        <f t="shared" si="4"/>
        <v>246994</v>
      </c>
      <c r="P29" s="17">
        <f t="shared" si="4"/>
        <v>244362</v>
      </c>
      <c r="Q29" s="17">
        <f t="shared" si="4"/>
        <v>238136</v>
      </c>
      <c r="R29" s="17">
        <f t="shared" si="4"/>
        <v>228891</v>
      </c>
      <c r="S29" s="17">
        <f t="shared" si="4"/>
        <v>295366</v>
      </c>
      <c r="T29" s="17">
        <f t="shared" si="4"/>
        <v>286431</v>
      </c>
      <c r="U29" s="17">
        <f t="shared" si="4"/>
        <v>289408</v>
      </c>
      <c r="V29" s="17">
        <f t="shared" si="4"/>
        <v>207509</v>
      </c>
      <c r="W29" s="17">
        <f t="shared" si="4"/>
        <v>224815.53199999998</v>
      </c>
      <c r="X29" s="17">
        <f t="shared" si="4"/>
        <v>224914</v>
      </c>
      <c r="Y29" s="17">
        <f t="shared" si="4"/>
        <v>238892</v>
      </c>
      <c r="Z29" s="17">
        <f t="shared" si="4"/>
        <v>318544</v>
      </c>
      <c r="AA29" s="17">
        <f t="shared" ref="AA29:AD29" si="5">SUM(AA9:AA10)</f>
        <v>312753</v>
      </c>
      <c r="AB29" s="17">
        <f t="shared" si="5"/>
        <v>293384.26535233157</v>
      </c>
      <c r="AC29" s="17">
        <f t="shared" si="5"/>
        <v>272346.41594427062</v>
      </c>
      <c r="AD29" s="17">
        <f t="shared" si="5"/>
        <v>293323.84826794342</v>
      </c>
      <c r="AE29" s="17">
        <v>183503</v>
      </c>
    </row>
    <row r="30" spans="2:31" ht="18" customHeight="1" x14ac:dyDescent="0.2">
      <c r="B30" s="45" t="s">
        <v>21</v>
      </c>
      <c r="C30" s="45" t="str">
        <f>C29</f>
        <v>toneladas</v>
      </c>
      <c r="D30" s="29">
        <f t="shared" ref="D30:Z30" si="6">SUM(D11:D14)</f>
        <v>260365</v>
      </c>
      <c r="E30" s="17">
        <f t="shared" si="6"/>
        <v>270517</v>
      </c>
      <c r="F30" s="17">
        <f t="shared" si="6"/>
        <v>244776.08298000001</v>
      </c>
      <c r="G30" s="17">
        <f t="shared" si="6"/>
        <v>336167</v>
      </c>
      <c r="H30" s="17">
        <f t="shared" si="6"/>
        <v>350049</v>
      </c>
      <c r="I30" s="17">
        <f t="shared" si="6"/>
        <v>385223</v>
      </c>
      <c r="J30" s="17">
        <f t="shared" si="6"/>
        <v>368932</v>
      </c>
      <c r="K30" s="17">
        <f t="shared" si="6"/>
        <v>395552.31509999995</v>
      </c>
      <c r="L30" s="17">
        <f t="shared" si="6"/>
        <v>417988.29530000006</v>
      </c>
      <c r="M30" s="17">
        <f t="shared" si="6"/>
        <v>426873.18270000006</v>
      </c>
      <c r="N30" s="17">
        <f t="shared" si="6"/>
        <v>454429.21230000001</v>
      </c>
      <c r="O30" s="17">
        <f t="shared" si="6"/>
        <v>452596.97760000004</v>
      </c>
      <c r="P30" s="17">
        <f t="shared" si="6"/>
        <v>430955.33100000001</v>
      </c>
      <c r="Q30" s="17">
        <f t="shared" si="6"/>
        <v>379677.37940000003</v>
      </c>
      <c r="R30" s="17">
        <f t="shared" si="6"/>
        <v>332292.7047</v>
      </c>
      <c r="S30" s="17">
        <f t="shared" si="6"/>
        <v>378347.47320000001</v>
      </c>
      <c r="T30" s="17">
        <f t="shared" si="6"/>
        <v>414411.8958</v>
      </c>
      <c r="U30" s="17">
        <f t="shared" si="6"/>
        <v>466511.42259999999</v>
      </c>
      <c r="V30" s="17">
        <f t="shared" si="6"/>
        <v>486679.04300000001</v>
      </c>
      <c r="W30" s="17">
        <f t="shared" si="6"/>
        <v>490587.52919999999</v>
      </c>
      <c r="X30" s="17">
        <f t="shared" si="6"/>
        <v>508068.99960000004</v>
      </c>
      <c r="Y30" s="17">
        <f t="shared" si="6"/>
        <v>520224.69659999997</v>
      </c>
      <c r="Z30" s="17">
        <f t="shared" si="6"/>
        <v>536043.29189999995</v>
      </c>
      <c r="AA30" s="17">
        <f t="shared" ref="AA30:AD30" si="7">SUM(AA11:AA14)</f>
        <v>563942.57430000009</v>
      </c>
      <c r="AB30" s="17">
        <f t="shared" si="7"/>
        <v>549404.8729015314</v>
      </c>
      <c r="AC30" s="17">
        <f t="shared" si="7"/>
        <v>562065.74293013639</v>
      </c>
      <c r="AD30" s="17">
        <f t="shared" si="7"/>
        <v>566093.30848399736</v>
      </c>
      <c r="AE30" s="17">
        <v>552093</v>
      </c>
    </row>
    <row r="31" spans="2:31" ht="18" customHeight="1" x14ac:dyDescent="0.2">
      <c r="B31" s="45" t="s">
        <v>22</v>
      </c>
      <c r="C31" s="45" t="str">
        <f>C30</f>
        <v>toneladas</v>
      </c>
      <c r="D31" s="29">
        <f t="shared" ref="D31:Z31" si="8">SUM(D15:D24)</f>
        <v>270049</v>
      </c>
      <c r="E31" s="17">
        <f t="shared" si="8"/>
        <v>272854</v>
      </c>
      <c r="F31" s="17">
        <f t="shared" si="8"/>
        <v>331159.40000000002</v>
      </c>
      <c r="G31" s="17">
        <f t="shared" si="8"/>
        <v>384647.25</v>
      </c>
      <c r="H31" s="17">
        <f t="shared" si="8"/>
        <v>409868</v>
      </c>
      <c r="I31" s="17">
        <f t="shared" si="8"/>
        <v>446182</v>
      </c>
      <c r="J31" s="17">
        <f t="shared" si="8"/>
        <v>448150.25104000006</v>
      </c>
      <c r="K31" s="17">
        <f t="shared" si="8"/>
        <v>442961.95750000002</v>
      </c>
      <c r="L31" s="17">
        <f t="shared" si="8"/>
        <v>450450.08130000002</v>
      </c>
      <c r="M31" s="17">
        <f t="shared" si="8"/>
        <v>466028.79859999998</v>
      </c>
      <c r="N31" s="17">
        <f t="shared" si="8"/>
        <v>509591.43440000003</v>
      </c>
      <c r="O31" s="17">
        <f t="shared" si="8"/>
        <v>482509.87569999998</v>
      </c>
      <c r="P31" s="17">
        <f t="shared" si="8"/>
        <v>500289.85680000001</v>
      </c>
      <c r="Q31" s="17">
        <f t="shared" si="8"/>
        <v>453650.1373</v>
      </c>
      <c r="R31" s="17">
        <f t="shared" si="8"/>
        <v>481756.3542</v>
      </c>
      <c r="S31" s="17">
        <f t="shared" si="8"/>
        <v>598832.34779999999</v>
      </c>
      <c r="T31" s="17">
        <f t="shared" si="8"/>
        <v>660865.7916</v>
      </c>
      <c r="U31" s="17">
        <f t="shared" si="8"/>
        <v>768894.72169999999</v>
      </c>
      <c r="V31" s="17">
        <f t="shared" si="8"/>
        <v>828062.46980000008</v>
      </c>
      <c r="W31" s="17">
        <f t="shared" si="8"/>
        <v>848503.94649999996</v>
      </c>
      <c r="X31" s="17">
        <f t="shared" si="8"/>
        <v>870180.43160000001</v>
      </c>
      <c r="Y31" s="17">
        <f t="shared" si="8"/>
        <v>822628.58700000006</v>
      </c>
      <c r="Z31" s="17">
        <f t="shared" si="8"/>
        <v>863771.68180000002</v>
      </c>
      <c r="AA31" s="17">
        <f t="shared" ref="AA31:AD31" si="9">SUM(AA15:AA24)</f>
        <v>918535.89910000004</v>
      </c>
      <c r="AB31" s="17">
        <f t="shared" si="9"/>
        <v>879768.48589079524</v>
      </c>
      <c r="AC31" s="17">
        <f t="shared" si="9"/>
        <v>825894.34464148618</v>
      </c>
      <c r="AD31" s="17">
        <f t="shared" si="9"/>
        <v>834916.10081741691</v>
      </c>
      <c r="AE31" s="17">
        <v>787536</v>
      </c>
    </row>
    <row r="32" spans="2:31" ht="18" customHeight="1" thickBot="1" x14ac:dyDescent="0.25">
      <c r="B32" s="46" t="s">
        <v>23</v>
      </c>
      <c r="C32" s="46" t="str">
        <f>C31</f>
        <v>toneladas</v>
      </c>
      <c r="D32" s="29">
        <f t="shared" ref="D32:Z32" si="10">SUM(D29:D31)</f>
        <v>666251</v>
      </c>
      <c r="E32" s="17">
        <f t="shared" si="10"/>
        <v>662401</v>
      </c>
      <c r="F32" s="17">
        <f t="shared" si="10"/>
        <v>668129.48298000009</v>
      </c>
      <c r="G32" s="17">
        <f t="shared" si="10"/>
        <v>815406.58000000007</v>
      </c>
      <c r="H32" s="17">
        <f t="shared" si="10"/>
        <v>863529</v>
      </c>
      <c r="I32" s="17">
        <f t="shared" si="10"/>
        <v>960709</v>
      </c>
      <c r="J32" s="17">
        <f t="shared" si="10"/>
        <v>1000176.25104</v>
      </c>
      <c r="K32" s="17">
        <f t="shared" si="10"/>
        <v>1036720.2726</v>
      </c>
      <c r="L32" s="17">
        <f t="shared" si="10"/>
        <v>1073977.3766000001</v>
      </c>
      <c r="M32" s="17">
        <f t="shared" si="10"/>
        <v>1137443.9813000001</v>
      </c>
      <c r="N32" s="17">
        <f t="shared" si="10"/>
        <v>1254622.6466999999</v>
      </c>
      <c r="O32" s="17">
        <f t="shared" si="10"/>
        <v>1182100.8533000001</v>
      </c>
      <c r="P32" s="17">
        <f t="shared" si="10"/>
        <v>1175607.1878</v>
      </c>
      <c r="Q32" s="17">
        <f t="shared" si="10"/>
        <v>1071463.5167</v>
      </c>
      <c r="R32" s="17">
        <f t="shared" si="10"/>
        <v>1042940.0589000001</v>
      </c>
      <c r="S32" s="17">
        <f t="shared" si="10"/>
        <v>1272545.821</v>
      </c>
      <c r="T32" s="17">
        <f t="shared" si="10"/>
        <v>1361708.6874000002</v>
      </c>
      <c r="U32" s="17">
        <f t="shared" si="10"/>
        <v>1524814.1442999998</v>
      </c>
      <c r="V32" s="17">
        <f t="shared" si="10"/>
        <v>1522250.5128000001</v>
      </c>
      <c r="W32" s="17">
        <f t="shared" si="10"/>
        <v>1563907.0077</v>
      </c>
      <c r="X32" s="17">
        <f t="shared" si="10"/>
        <v>1603163.4312</v>
      </c>
      <c r="Y32" s="17">
        <f t="shared" si="10"/>
        <v>1581745.2836</v>
      </c>
      <c r="Z32" s="17">
        <f t="shared" si="10"/>
        <v>1718358.9737</v>
      </c>
      <c r="AA32" s="17">
        <f t="shared" ref="AA32" si="11">SUM(AA29:AA31)</f>
        <v>1795231.4734</v>
      </c>
      <c r="AB32" s="17">
        <f t="shared" ref="AB32" si="12">SUM(AB29:AB31)</f>
        <v>1722557.6241446582</v>
      </c>
      <c r="AC32" s="17">
        <f t="shared" ref="AC32" si="13">SUM(AC29:AC31)</f>
        <v>1660306.5035158931</v>
      </c>
      <c r="AD32" s="17">
        <f t="shared" ref="AD32:AE32" si="14">SUM(AD29:AD31)</f>
        <v>1694333.2575693578</v>
      </c>
      <c r="AE32" s="17">
        <v>1523131</v>
      </c>
    </row>
    <row r="33" spans="2:15" ht="15.95" customHeight="1" x14ac:dyDescent="0.2"/>
    <row r="34" spans="2:15" s="25" customFormat="1" ht="15" customHeight="1" x14ac:dyDescent="0.2">
      <c r="B34" s="47" t="s">
        <v>27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2:15" s="25" customFormat="1" ht="15" customHeight="1" x14ac:dyDescent="0.2">
      <c r="B35" s="47" t="s">
        <v>35</v>
      </c>
    </row>
    <row r="36" spans="2:15" s="25" customFormat="1" ht="15" customHeight="1" x14ac:dyDescent="0.2">
      <c r="B36" s="48" t="s">
        <v>28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 ht="15" customHeight="1" x14ac:dyDescent="0.2"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2:15" ht="15" customHeight="1" x14ac:dyDescent="0.2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2:15" ht="15.95" customHeight="1" x14ac:dyDescent="0.2"/>
  </sheetData>
  <sortState ref="F44:AH67">
    <sortCondition ref="F44"/>
  </sortState>
  <conditionalFormatting sqref="B34 B36">
    <cfRule type="cellIs" dxfId="3" priority="4" stopIfTrue="1" operator="lessThan">
      <formula>0</formula>
    </cfRule>
  </conditionalFormatting>
  <conditionalFormatting sqref="B34 B36">
    <cfRule type="cellIs" dxfId="2" priority="3" stopIfTrue="1" operator="lessThan">
      <formula>0</formula>
    </cfRule>
  </conditionalFormatting>
  <conditionalFormatting sqref="B35">
    <cfRule type="cellIs" dxfId="1" priority="2" stopIfTrue="1" operator="lessThan">
      <formula>0</formula>
    </cfRule>
  </conditionalFormatting>
  <conditionalFormatting sqref="B35">
    <cfRule type="cellIs" dxfId="0" priority="1" stopIfTrue="1" operator="lessThan">
      <formula>0</formula>
    </cfRule>
  </conditionalFormatting>
  <hyperlinks>
    <hyperlink ref="B36" r:id="rId1"/>
  </hyperlinks>
  <pageMargins left="0.75" right="0.75" top="1" bottom="1" header="0" footer="0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PI003</vt:lpstr>
    </vt:vector>
  </TitlesOfParts>
  <Company>MAGyP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Joaquin Perez Martin</cp:lastModifiedBy>
  <dcterms:created xsi:type="dcterms:W3CDTF">2016-03-15T21:08:51Z</dcterms:created>
  <dcterms:modified xsi:type="dcterms:W3CDTF">2017-01-25T18:26:00Z</dcterms:modified>
</cp:coreProperties>
</file>